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Accounting\Гончарук\Отчетность 2026\Сайт\"/>
    </mc:Choice>
  </mc:AlternateContent>
  <xr:revisionPtr revIDLastSave="0" documentId="13_ncr:1_{E33B97FA-DF4E-4CCE-9F87-9A868B9307A6}" xr6:coauthVersionLast="47" xr6:coauthVersionMax="47" xr10:uidLastSave="{00000000-0000-0000-0000-000000000000}"/>
  <bookViews>
    <workbookView xWindow="-120" yWindow="-120" windowWidth="29040" windowHeight="15840" tabRatio="799" xr2:uid="{00000000-000D-0000-FFFF-FFFF00000000}"/>
  </bookViews>
  <sheets>
    <sheet name="Участь у ФЗП" sheetId="18" r:id="rId1"/>
    <sheet name="Депозити ФЗП " sheetId="16" r:id="rId2"/>
    <sheet name="ОВДП ФЗП" sheetId="20" r:id="rId3"/>
    <sheet name="Участь ФСГ" sheetId="19" r:id="rId4"/>
    <sheet name="Депозити ФСГ" sheetId="17" r:id="rId5"/>
    <sheet name="ОВДП ФСГ" sheetId="2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20" l="1"/>
  <c r="C48" i="18" l="1"/>
  <c r="D27" i="17" l="1"/>
  <c r="C17" i="19" l="1"/>
  <c r="D22" i="16" l="1"/>
  <c r="C6" i="21" l="1"/>
</calcChain>
</file>

<file path=xl/sharedStrings.xml><?xml version="1.0" encoding="utf-8"?>
<sst xmlns="http://schemas.openxmlformats.org/spreadsheetml/2006/main" count="204" uniqueCount="118">
  <si>
    <t>євро</t>
  </si>
  <si>
    <t>Назва банківської установи</t>
  </si>
  <si>
    <t>Валюта вкладу</t>
  </si>
  <si>
    <t>Сума розміщених коштів в валюті розміщення</t>
  </si>
  <si>
    <t>гривня</t>
  </si>
  <si>
    <t>Всього</t>
  </si>
  <si>
    <t>дол. США</t>
  </si>
  <si>
    <t>Назва страхової компанії</t>
  </si>
  <si>
    <t>Частка в фонді у відсотках</t>
  </si>
  <si>
    <t>Страховики - діючі члени МТСБУ</t>
  </si>
  <si>
    <t>ТДВ СК "Альфа-Гарант"</t>
  </si>
  <si>
    <t>ПрАТ СК "ГРАВЕ УКРАЇНА"</t>
  </si>
  <si>
    <t>ПрАТ "Європейський страховий альянс"</t>
  </si>
  <si>
    <t>ПАТ "СК "Мега-гарант"</t>
  </si>
  <si>
    <t>ТДВ "СК "Мотор-Гарант"</t>
  </si>
  <si>
    <t>ПрАТ "СК "Перша"</t>
  </si>
  <si>
    <t>ПрАТ "СК "ПРОВІДНА"</t>
  </si>
  <si>
    <t>ПрАТ "СК "УНІКА"</t>
  </si>
  <si>
    <t>ПрАТ "УТСК"</t>
  </si>
  <si>
    <t>ПАТ "ХМСК"</t>
  </si>
  <si>
    <t>АТ "СГ "Ю.БІ.АЙ"</t>
  </si>
  <si>
    <t>ПрАТ "СК "ЮНІВЕС"</t>
  </si>
  <si>
    <t>Страховики, що вийшли з членів МТСБУ</t>
  </si>
  <si>
    <t>ВСЬОГО</t>
  </si>
  <si>
    <t>Страховики - діючі повні члени МТСБУ</t>
  </si>
  <si>
    <t>ОВДП у гривні</t>
  </si>
  <si>
    <t>Найменування</t>
  </si>
  <si>
    <t>Сума, у валюті вкладення</t>
  </si>
  <si>
    <t>ОВДП у валюті (дол.США)</t>
  </si>
  <si>
    <t>ПрАТ "СК "Страховий капітал"</t>
  </si>
  <si>
    <t>долар</t>
  </si>
  <si>
    <t>АТ "СК "ІНГО"</t>
  </si>
  <si>
    <t>АТ "Укрексімбанк"</t>
  </si>
  <si>
    <t>АТ "КРЕДОБАНК"</t>
  </si>
  <si>
    <t>АБ "УКРГАЗБАНК"</t>
  </si>
  <si>
    <t>АТ "ОЩАДБАНК"</t>
  </si>
  <si>
    <t>АТ "ОТП БAНК"</t>
  </si>
  <si>
    <t>АТ "ТАСКОМБАНК"</t>
  </si>
  <si>
    <t>АТ "ПУМБ"</t>
  </si>
  <si>
    <t>АТ "ПРАВЕКС БАНК"</t>
  </si>
  <si>
    <t>ОВДП у валюті (євро)</t>
  </si>
  <si>
    <t>АТ "УНІВЕРСАЛ БАНК"</t>
  </si>
  <si>
    <t>АТ "КРЕДИТВЕСТ БАНК"</t>
  </si>
  <si>
    <t>АТ "ПІРЕУС БАНК МКБ"</t>
  </si>
  <si>
    <t>АТ "СГ "ТАС" (приватне)</t>
  </si>
  <si>
    <t>ПАТ "СК "УСГ"</t>
  </si>
  <si>
    <t>АТ "БАНК КРЕДИТ ДНІПРО"</t>
  </si>
  <si>
    <t>АТ "СЕНС БАНК"</t>
  </si>
  <si>
    <t>ПАТ "НАСК "ОРАНТА"</t>
  </si>
  <si>
    <t>ТДВ "СК "ГАРДІАН"</t>
  </si>
  <si>
    <t>АТ "СК "АРКС"</t>
  </si>
  <si>
    <t>ПрАТ СК "ПЗУ УКРАЇНА"</t>
  </si>
  <si>
    <t>ПрАТ "СК "АРСЕНАЛ СТРАХУВАННЯ"</t>
  </si>
  <si>
    <t>ПрАТ "СК АСКО ДС"</t>
  </si>
  <si>
    <t>ПрАТ "СК "ВУСО"</t>
  </si>
  <si>
    <t>ТДВ "ЕКСПРЕС СТРАХУВАННЯ"</t>
  </si>
  <si>
    <t>Страхова компанія "Еталон"</t>
  </si>
  <si>
    <t>ПрАТ "СК "Євроінс Україна"</t>
  </si>
  <si>
    <t>ПрАТ СК "ІНТЕР-ПОЛІС"</t>
  </si>
  <si>
    <t>ПрАТ "УСК "КНЯЖА ВІЄННА ІНШУРАНС ГРУП"</t>
  </si>
  <si>
    <t>ПрАТ "СК "Колоннейд Україна"</t>
  </si>
  <si>
    <t>АТ "СК "Країна"</t>
  </si>
  <si>
    <t>ТДВ СК "КРЕДО"</t>
  </si>
  <si>
    <t>ПрАТ "СК "Оранта-Січ"</t>
  </si>
  <si>
    <t>ПрАТ “СК “Універсальна”</t>
  </si>
  <si>
    <t>ПрАТ “УПСК”</t>
  </si>
  <si>
    <t>ПрАТ "СК "АЛЬФА СТРАХУВАННЯ"</t>
  </si>
  <si>
    <t>АСК "ОМЕГА"</t>
  </si>
  <si>
    <t>ПрАТ "СК "УКРАЇНСЬКИЙ СТРАХОВИЙ СТАНДАРТ"</t>
  </si>
  <si>
    <t>АСТ "ВЕКСЕЛЬ"</t>
  </si>
  <si>
    <t>Код установи</t>
  </si>
  <si>
    <t>20782312</t>
  </si>
  <si>
    <t>32382598</t>
  </si>
  <si>
    <t>33908322</t>
  </si>
  <si>
    <t>20474912</t>
  </si>
  <si>
    <t>20344871</t>
  </si>
  <si>
    <t>31650052</t>
  </si>
  <si>
    <t>35417298</t>
  </si>
  <si>
    <t>19243047</t>
  </si>
  <si>
    <t>36086124</t>
  </si>
  <si>
    <t>20080515</t>
  </si>
  <si>
    <t>22868348</t>
  </si>
  <si>
    <t>19411125</t>
  </si>
  <si>
    <t>16285602</t>
  </si>
  <si>
    <t>19350062</t>
  </si>
  <si>
    <t>24175269</t>
  </si>
  <si>
    <t>25395057</t>
  </si>
  <si>
    <t>20842474</t>
  </si>
  <si>
    <t>13622789</t>
  </si>
  <si>
    <t>00034186</t>
  </si>
  <si>
    <t>02307292</t>
  </si>
  <si>
    <t>31681672</t>
  </si>
  <si>
    <t>13809430</t>
  </si>
  <si>
    <t>30115243</t>
  </si>
  <si>
    <t>30859524</t>
  </si>
  <si>
    <t>20113829</t>
  </si>
  <si>
    <t>20033533</t>
  </si>
  <si>
    <t>20602681</t>
  </si>
  <si>
    <t>22945712</t>
  </si>
  <si>
    <t>32638319</t>
  </si>
  <si>
    <t>CTPAXOBA KOMПAHІЯ "ББC IHШУPAHC"</t>
  </si>
  <si>
    <t>ПрАТ АСК "СКАРБНИЦЯ"</t>
  </si>
  <si>
    <t>30968986</t>
  </si>
  <si>
    <t>31154435</t>
  </si>
  <si>
    <t>АТ "ПРОСТО"</t>
  </si>
  <si>
    <t>АТ "КБ "ГЛОБУС"</t>
  </si>
  <si>
    <t xml:space="preserve">АТ "СК "АРКС" </t>
  </si>
  <si>
    <t>Сума розміщених коштів, грн</t>
  </si>
  <si>
    <t>Сума, грн</t>
  </si>
  <si>
    <t>13494943</t>
  </si>
  <si>
    <t>Наталя АНТОНЕЦЬ</t>
  </si>
  <si>
    <t xml:space="preserve">Начальник Управління бухгалтерського обліку, 
фінансового планування та інвестицій, головний бухгалтер                                                                                                                             </t>
  </si>
  <si>
    <t>Участь страховиків в Централізованому страховому резервному фонді захисту потерпілих у дорожньо - транспортних пригодах МТСБУ станом на 01.04.2026</t>
  </si>
  <si>
    <t>Інформація щодо розміщення коштів Централізованого страхового резервного фонду захисту потерпілих у дорожньо - транспортних пригодах на депозитних рахунках в банках станом на 01.04.2026</t>
  </si>
  <si>
    <t>Інформація щодо розміщення коштів Централізованого страхового резервного фонду захисту потерпілих у дорожньо - транспортних пригодах в ОВДП станом на 01.04.2026</t>
  </si>
  <si>
    <t>Участь страховиків в Централізованому страховому резервному фонді страхових гарантій МТСБУ станом на 01.04.2026</t>
  </si>
  <si>
    <t>Інформація щодо розміщення коштів Централізованого страхового резервного фонду страхових гарантій на депозитних рахунках в банках станом на 01.04.2026</t>
  </si>
  <si>
    <t>Інформація щодо розміщення коштів Централізованого страхового резервного фонду страхових гарантій в ОВДП станом 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</si>
</sst>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"/>
      <family val="2"/>
      <charset val="204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>
      <alignment horizontal="left"/>
    </xf>
    <xf numFmtId="0" fontId="3" fillId="0" borderId="0">
      <alignment horizontal="left"/>
    </xf>
    <xf numFmtId="0" fontId="2" fillId="0" borderId="0"/>
    <xf numFmtId="0" fontId="1" fillId="0" borderId="0"/>
    <xf numFmtId="0" fontId="4" fillId="0" borderId="0"/>
    <xf numFmtId="0" fontId="9" fillId="0" borderId="0"/>
  </cellStyleXfs>
  <cellXfs count="113">
    <xf numFmtId="0" fontId="0" fillId="0" borderId="0" xfId="0"/>
    <xf numFmtId="0" fontId="5" fillId="0" borderId="0" xfId="3" applyFont="1" applyAlignment="1">
      <alignment vertical="center"/>
    </xf>
    <xf numFmtId="0" fontId="5" fillId="0" borderId="30" xfId="3" applyFont="1" applyBorder="1" applyAlignment="1">
      <alignment horizontal="center" vertical="center" wrapText="1"/>
    </xf>
    <xf numFmtId="0" fontId="6" fillId="2" borderId="13" xfId="3" applyFont="1" applyFill="1" applyBorder="1" applyAlignment="1">
      <alignment horizontal="center" vertical="center" wrapText="1"/>
    </xf>
    <xf numFmtId="0" fontId="6" fillId="2" borderId="20" xfId="3" applyFont="1" applyFill="1" applyBorder="1" applyAlignment="1">
      <alignment horizontal="center" vertical="center" wrapText="1"/>
    </xf>
    <xf numFmtId="164" fontId="6" fillId="2" borderId="15" xfId="3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4" fontId="6" fillId="0" borderId="27" xfId="0" applyNumberFormat="1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3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5" fillId="0" borderId="0" xfId="1" applyFont="1"/>
    <xf numFmtId="4" fontId="5" fillId="0" borderId="0" xfId="0" applyNumberFormat="1" applyFont="1"/>
    <xf numFmtId="4" fontId="6" fillId="0" borderId="27" xfId="0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7" fillId="0" borderId="0" xfId="0" applyFont="1"/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8" fillId="0" borderId="0" xfId="0" applyFont="1"/>
    <xf numFmtId="4" fontId="5" fillId="0" borderId="0" xfId="0" applyNumberFormat="1" applyFont="1" applyAlignment="1">
      <alignment horizontal="center"/>
    </xf>
    <xf numFmtId="10" fontId="5" fillId="0" borderId="0" xfId="3" applyNumberFormat="1" applyFont="1" applyAlignment="1">
      <alignment vertical="center"/>
    </xf>
    <xf numFmtId="0" fontId="5" fillId="0" borderId="21" xfId="3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5" fillId="0" borderId="37" xfId="3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5" fillId="0" borderId="6" xfId="3" applyFont="1" applyBorder="1" applyAlignment="1">
      <alignment vertical="center" wrapText="1"/>
    </xf>
    <xf numFmtId="0" fontId="5" fillId="0" borderId="28" xfId="3" applyFont="1" applyBorder="1" applyAlignment="1">
      <alignment horizontal="center" vertical="center" wrapText="1"/>
    </xf>
    <xf numFmtId="164" fontId="5" fillId="0" borderId="2" xfId="3" applyNumberFormat="1" applyFont="1" applyBorder="1" applyAlignment="1">
      <alignment horizontal="center" vertical="center"/>
    </xf>
    <xf numFmtId="0" fontId="5" fillId="0" borderId="7" xfId="3" applyFont="1" applyBorder="1" applyAlignment="1">
      <alignment vertical="center" wrapText="1"/>
    </xf>
    <xf numFmtId="0" fontId="5" fillId="0" borderId="29" xfId="3" applyFont="1" applyBorder="1" applyAlignment="1">
      <alignment horizontal="center" vertical="center" wrapText="1"/>
    </xf>
    <xf numFmtId="164" fontId="5" fillId="0" borderId="3" xfId="3" applyNumberFormat="1" applyFont="1" applyBorder="1" applyAlignment="1">
      <alignment horizontal="center" vertical="center"/>
    </xf>
    <xf numFmtId="0" fontId="7" fillId="0" borderId="7" xfId="3" applyFont="1" applyBorder="1" applyAlignment="1">
      <alignment vertical="center" wrapText="1"/>
    </xf>
    <xf numFmtId="0" fontId="7" fillId="0" borderId="29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64" fontId="5" fillId="0" borderId="9" xfId="3" applyNumberFormat="1" applyFont="1" applyBorder="1" applyAlignment="1">
      <alignment horizontal="center" vertical="center"/>
    </xf>
    <xf numFmtId="0" fontId="5" fillId="0" borderId="21" xfId="3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4" fontId="5" fillId="0" borderId="34" xfId="0" applyNumberFormat="1" applyFont="1" applyBorder="1" applyAlignment="1">
      <alignment vertical="center"/>
    </xf>
    <xf numFmtId="164" fontId="5" fillId="0" borderId="26" xfId="3" applyNumberFormat="1" applyFont="1" applyBorder="1" applyAlignment="1">
      <alignment horizontal="center" vertical="center"/>
    </xf>
    <xf numFmtId="164" fontId="6" fillId="0" borderId="10" xfId="3" applyNumberFormat="1" applyFont="1" applyBorder="1" applyAlignment="1">
      <alignment horizontal="center" vertical="center"/>
    </xf>
    <xf numFmtId="0" fontId="5" fillId="0" borderId="33" xfId="3" applyFont="1" applyBorder="1" applyAlignment="1">
      <alignment vertical="center" wrapText="1"/>
    </xf>
    <xf numFmtId="0" fontId="5" fillId="0" borderId="39" xfId="3" applyFont="1" applyBorder="1" applyAlignment="1">
      <alignment horizontal="center" vertical="center" wrapText="1"/>
    </xf>
    <xf numFmtId="164" fontId="5" fillId="0" borderId="40" xfId="3" applyNumberFormat="1" applyFont="1" applyBorder="1" applyAlignment="1">
      <alignment horizontal="center" vertical="center"/>
    </xf>
    <xf numFmtId="0" fontId="6" fillId="0" borderId="17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5" fillId="0" borderId="33" xfId="0" applyFont="1" applyBorder="1" applyAlignment="1">
      <alignment vertical="center" wrapText="1"/>
    </xf>
    <xf numFmtId="0" fontId="5" fillId="0" borderId="39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26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4" fontId="5" fillId="0" borderId="34" xfId="0" applyNumberFormat="1" applyFont="1" applyBorder="1" applyAlignment="1">
      <alignment horizontal="center" vertical="center"/>
    </xf>
    <xf numFmtId="4" fontId="5" fillId="0" borderId="23" xfId="0" applyNumberFormat="1" applyFont="1" applyBorder="1" applyAlignment="1">
      <alignment horizontal="center" vertical="center"/>
    </xf>
    <xf numFmtId="0" fontId="10" fillId="0" borderId="0" xfId="0" applyFont="1"/>
    <xf numFmtId="4" fontId="5" fillId="0" borderId="35" xfId="0" applyNumberFormat="1" applyFont="1" applyBorder="1" applyAlignment="1">
      <alignment horizontal="center" vertical="center"/>
    </xf>
    <xf numFmtId="4" fontId="5" fillId="0" borderId="31" xfId="0" applyNumberFormat="1" applyFont="1" applyBorder="1" applyAlignment="1">
      <alignment horizontal="center" vertical="center"/>
    </xf>
    <xf numFmtId="4" fontId="5" fillId="0" borderId="36" xfId="0" applyNumberFormat="1" applyFont="1" applyBorder="1" applyAlignment="1">
      <alignment horizontal="center" vertical="center"/>
    </xf>
    <xf numFmtId="0" fontId="6" fillId="2" borderId="19" xfId="3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49" fontId="6" fillId="2" borderId="5" xfId="3" applyNumberFormat="1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49" fontId="6" fillId="2" borderId="4" xfId="3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vertical="center" wrapText="1"/>
    </xf>
    <xf numFmtId="49" fontId="6" fillId="0" borderId="16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7" xfId="2" applyFont="1" applyBorder="1" applyAlignment="1">
      <alignment vertical="center" wrapText="1"/>
    </xf>
    <xf numFmtId="4" fontId="5" fillId="0" borderId="35" xfId="0" applyNumberFormat="1" applyFont="1" applyBorder="1" applyAlignment="1">
      <alignment vertical="center"/>
    </xf>
    <xf numFmtId="0" fontId="5" fillId="0" borderId="33" xfId="2" applyFont="1" applyBorder="1" applyAlignment="1">
      <alignment vertical="center" wrapText="1"/>
    </xf>
    <xf numFmtId="4" fontId="5" fillId="0" borderId="31" xfId="0" applyNumberFormat="1" applyFont="1" applyBorder="1" applyAlignment="1">
      <alignment vertical="center"/>
    </xf>
    <xf numFmtId="4" fontId="5" fillId="0" borderId="36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40" xfId="0" applyNumberFormat="1" applyFont="1" applyBorder="1" applyAlignment="1">
      <alignment vertical="center"/>
    </xf>
  </cellXfs>
  <cellStyles count="8">
    <cellStyle name="Звичайний 2" xfId="6" xr:uid="{808A8941-C1A9-4073-A40A-7342C48E6074}"/>
    <cellStyle name="Обычный" xfId="0" builtinId="0"/>
    <cellStyle name="Обычный 2" xfId="2" xr:uid="{00000000-0005-0000-0000-000001000000}"/>
    <cellStyle name="Обычный 3" xfId="4" xr:uid="{00000000-0005-0000-0000-000002000000}"/>
    <cellStyle name="Обычный 4" xfId="5" xr:uid="{00000000-0005-0000-0000-000003000000}"/>
    <cellStyle name="Обычный 5" xfId="7" xr:uid="{3887F431-E9B5-490D-962D-386C709FEC77}"/>
    <cellStyle name="Обычный_18.ДЕПОЗИТИ на 30.06" xfId="1" xr:uid="{00000000-0005-0000-0000-000004000000}"/>
    <cellStyle name="Обычный_ФЗП на 01122014" xfId="3" xr:uid="{00000000-0005-0000-0000-000005000000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Текст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807720" y="0"/>
          <a:ext cx="8153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ru-RU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" name="Текст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772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ru-RU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Оновити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"/>
  <sheetViews>
    <sheetView tabSelected="1" zoomScale="80" zoomScaleNormal="80" workbookViewId="0">
      <selection activeCell="D2" sqref="D2"/>
    </sheetView>
  </sheetViews>
  <sheetFormatPr defaultColWidth="9.140625" defaultRowHeight="15" x14ac:dyDescent="0.2"/>
  <cols>
    <col min="1" max="1" width="56.28515625" style="6" customWidth="1"/>
    <col min="2" max="2" width="11.28515625" style="28" customWidth="1"/>
    <col min="3" max="3" width="20.5703125" style="6" customWidth="1"/>
    <col min="4" max="4" width="11.140625" style="6" customWidth="1"/>
    <col min="5" max="16384" width="9.140625" style="6"/>
  </cols>
  <sheetData>
    <row r="1" spans="1:3" s="1" customFormat="1" x14ac:dyDescent="0.2">
      <c r="A1" s="91" t="s">
        <v>112</v>
      </c>
      <c r="B1" s="91"/>
      <c r="C1" s="92"/>
    </row>
    <row r="2" spans="1:3" s="1" customFormat="1" ht="69.599999999999994" customHeight="1" thickBot="1" x14ac:dyDescent="0.25">
      <c r="A2" s="92"/>
      <c r="B2" s="92"/>
      <c r="C2" s="92"/>
    </row>
    <row r="3" spans="1:3" s="1" customFormat="1" ht="21.6" customHeight="1" x14ac:dyDescent="0.2">
      <c r="A3" s="74" t="s">
        <v>7</v>
      </c>
      <c r="B3" s="84" t="s">
        <v>70</v>
      </c>
      <c r="C3" s="76" t="s">
        <v>8</v>
      </c>
    </row>
    <row r="4" spans="1:3" s="1" customFormat="1" ht="15.75" customHeight="1" thickBot="1" x14ac:dyDescent="0.25">
      <c r="A4" s="75"/>
      <c r="B4" s="85"/>
      <c r="C4" s="77"/>
    </row>
    <row r="5" spans="1:3" s="1" customFormat="1" ht="15.75" thickBot="1" x14ac:dyDescent="0.25">
      <c r="A5" s="78" t="s">
        <v>9</v>
      </c>
      <c r="B5" s="79"/>
      <c r="C5" s="80"/>
    </row>
    <row r="6" spans="1:3" s="1" customFormat="1" ht="13.9" customHeight="1" x14ac:dyDescent="0.2">
      <c r="A6" s="41" t="s">
        <v>51</v>
      </c>
      <c r="B6" s="42" t="s">
        <v>71</v>
      </c>
      <c r="C6" s="43">
        <v>5.3191499583769737E-2</v>
      </c>
    </row>
    <row r="7" spans="1:3" s="1" customFormat="1" x14ac:dyDescent="0.2">
      <c r="A7" s="44" t="s">
        <v>52</v>
      </c>
      <c r="B7" s="45" t="s">
        <v>73</v>
      </c>
      <c r="C7" s="46">
        <v>4.788815722723376E-2</v>
      </c>
    </row>
    <row r="8" spans="1:3" s="1" customFormat="1" x14ac:dyDescent="0.2">
      <c r="A8" s="44" t="s">
        <v>53</v>
      </c>
      <c r="B8" s="45" t="s">
        <v>109</v>
      </c>
      <c r="C8" s="46">
        <v>4.8246946167220892E-3</v>
      </c>
    </row>
    <row r="9" spans="1:3" s="1" customFormat="1" x14ac:dyDescent="0.2">
      <c r="A9" s="44" t="s">
        <v>50</v>
      </c>
      <c r="B9" s="45" t="s">
        <v>74</v>
      </c>
      <c r="C9" s="46">
        <v>3.8718400991574087E-2</v>
      </c>
    </row>
    <row r="10" spans="1:3" s="1" customFormat="1" x14ac:dyDescent="0.2">
      <c r="A10" s="44" t="s">
        <v>100</v>
      </c>
      <c r="B10" s="45" t="s">
        <v>75</v>
      </c>
      <c r="C10" s="46">
        <v>1.6986187518359036E-2</v>
      </c>
    </row>
    <row r="11" spans="1:3" s="1" customFormat="1" x14ac:dyDescent="0.2">
      <c r="A11" s="44" t="s">
        <v>54</v>
      </c>
      <c r="B11" s="45" t="s">
        <v>76</v>
      </c>
      <c r="C11" s="46">
        <v>5.0644406764474306E-2</v>
      </c>
    </row>
    <row r="12" spans="1:3" s="1" customFormat="1" x14ac:dyDescent="0.2">
      <c r="A12" s="44" t="s">
        <v>49</v>
      </c>
      <c r="B12" s="45" t="s">
        <v>77</v>
      </c>
      <c r="C12" s="46">
        <v>2.8699914289346259E-2</v>
      </c>
    </row>
    <row r="13" spans="1:3" s="1" customFormat="1" x14ac:dyDescent="0.2">
      <c r="A13" s="44" t="s">
        <v>11</v>
      </c>
      <c r="B13" s="45" t="s">
        <v>78</v>
      </c>
      <c r="C13" s="46">
        <v>4.3564961830691992E-3</v>
      </c>
    </row>
    <row r="14" spans="1:3" s="1" customFormat="1" x14ac:dyDescent="0.2">
      <c r="A14" s="47" t="s">
        <v>55</v>
      </c>
      <c r="B14" s="48" t="s">
        <v>79</v>
      </c>
      <c r="C14" s="46">
        <v>1.5845677128803668E-2</v>
      </c>
    </row>
    <row r="15" spans="1:3" s="1" customFormat="1" x14ac:dyDescent="0.2">
      <c r="A15" s="44" t="s">
        <v>56</v>
      </c>
      <c r="B15" s="45" t="s">
        <v>80</v>
      </c>
      <c r="C15" s="46">
        <v>9.9243348491838811E-3</v>
      </c>
    </row>
    <row r="16" spans="1:3" s="1" customFormat="1" x14ac:dyDescent="0.2">
      <c r="A16" s="44" t="s">
        <v>57</v>
      </c>
      <c r="B16" s="45" t="s">
        <v>81</v>
      </c>
      <c r="C16" s="46">
        <v>5.4828824151560866E-2</v>
      </c>
    </row>
    <row r="17" spans="1:3" s="1" customFormat="1" x14ac:dyDescent="0.2">
      <c r="A17" s="44" t="s">
        <v>12</v>
      </c>
      <c r="B17" s="45" t="s">
        <v>82</v>
      </c>
      <c r="C17" s="46">
        <v>5.5156817782193376E-3</v>
      </c>
    </row>
    <row r="18" spans="1:3" s="1" customFormat="1" x14ac:dyDescent="0.2">
      <c r="A18" s="44" t="s">
        <v>31</v>
      </c>
      <c r="B18" s="45" t="s">
        <v>83</v>
      </c>
      <c r="C18" s="46">
        <v>4.7496953379967455E-2</v>
      </c>
    </row>
    <row r="19" spans="1:3" s="1" customFormat="1" x14ac:dyDescent="0.2">
      <c r="A19" s="44" t="s">
        <v>58</v>
      </c>
      <c r="B19" s="45" t="s">
        <v>84</v>
      </c>
      <c r="C19" s="46">
        <v>1.3563693940265388E-2</v>
      </c>
    </row>
    <row r="20" spans="1:3" s="1" customFormat="1" x14ac:dyDescent="0.2">
      <c r="A20" s="44" t="s">
        <v>59</v>
      </c>
      <c r="B20" s="45" t="s">
        <v>85</v>
      </c>
      <c r="C20" s="46">
        <v>9.8480103876906144E-2</v>
      </c>
    </row>
    <row r="21" spans="1:3" s="1" customFormat="1" x14ac:dyDescent="0.2">
      <c r="A21" s="44" t="s">
        <v>60</v>
      </c>
      <c r="B21" s="45" t="s">
        <v>86</v>
      </c>
      <c r="C21" s="46">
        <v>4.6529122442924538E-3</v>
      </c>
    </row>
    <row r="22" spans="1:3" s="1" customFormat="1" x14ac:dyDescent="0.2">
      <c r="A22" s="44" t="s">
        <v>61</v>
      </c>
      <c r="B22" s="45" t="s">
        <v>87</v>
      </c>
      <c r="C22" s="46">
        <v>2.1451770909618334E-2</v>
      </c>
    </row>
    <row r="23" spans="1:3" s="1" customFormat="1" x14ac:dyDescent="0.2">
      <c r="A23" s="44" t="s">
        <v>48</v>
      </c>
      <c r="B23" s="45" t="s">
        <v>89</v>
      </c>
      <c r="C23" s="46">
        <v>0.14082251557937753</v>
      </c>
    </row>
    <row r="24" spans="1:3" s="1" customFormat="1" x14ac:dyDescent="0.2">
      <c r="A24" s="44" t="s">
        <v>15</v>
      </c>
      <c r="B24" s="45" t="s">
        <v>91</v>
      </c>
      <c r="C24" s="46">
        <v>2.1727371095415414E-2</v>
      </c>
    </row>
    <row r="25" spans="1:3" s="1" customFormat="1" x14ac:dyDescent="0.2">
      <c r="A25" s="44" t="s">
        <v>101</v>
      </c>
      <c r="B25" s="45" t="s">
        <v>92</v>
      </c>
      <c r="C25" s="46">
        <v>2.9013837787635554E-3</v>
      </c>
    </row>
    <row r="26" spans="1:3" s="1" customFormat="1" x14ac:dyDescent="0.2">
      <c r="A26" s="44" t="s">
        <v>44</v>
      </c>
      <c r="B26" s="45" t="s">
        <v>93</v>
      </c>
      <c r="C26" s="46">
        <v>0.16334501510666763</v>
      </c>
    </row>
    <row r="27" spans="1:3" s="1" customFormat="1" x14ac:dyDescent="0.2">
      <c r="A27" s="44" t="s">
        <v>45</v>
      </c>
      <c r="B27" s="45" t="s">
        <v>94</v>
      </c>
      <c r="C27" s="46">
        <v>4.89273544073787E-2</v>
      </c>
    </row>
    <row r="28" spans="1:3" s="1" customFormat="1" x14ac:dyDescent="0.2">
      <c r="A28" s="44" t="s">
        <v>64</v>
      </c>
      <c r="B28" s="45" t="s">
        <v>95</v>
      </c>
      <c r="C28" s="46">
        <v>1.368729106392281E-2</v>
      </c>
    </row>
    <row r="29" spans="1:3" s="1" customFormat="1" x14ac:dyDescent="0.2">
      <c r="A29" s="44" t="s">
        <v>17</v>
      </c>
      <c r="B29" s="45" t="s">
        <v>96</v>
      </c>
      <c r="C29" s="46">
        <v>3.6328504520572485E-2</v>
      </c>
    </row>
    <row r="30" spans="1:3" s="1" customFormat="1" x14ac:dyDescent="0.2">
      <c r="A30" s="44" t="s">
        <v>65</v>
      </c>
      <c r="B30" s="45" t="s">
        <v>97</v>
      </c>
      <c r="C30" s="46">
        <v>2.0313108534575564E-2</v>
      </c>
    </row>
    <row r="31" spans="1:3" s="1" customFormat="1" ht="15.75" thickBot="1" x14ac:dyDescent="0.25">
      <c r="A31" s="57" t="s">
        <v>18</v>
      </c>
      <c r="B31" s="58" t="s">
        <v>98</v>
      </c>
      <c r="C31" s="59">
        <v>1.0309554084739518E-2</v>
      </c>
    </row>
    <row r="32" spans="1:3" s="1" customFormat="1" ht="15" customHeight="1" thickBot="1" x14ac:dyDescent="0.25">
      <c r="A32" s="81" t="s">
        <v>22</v>
      </c>
      <c r="B32" s="82"/>
      <c r="C32" s="83"/>
    </row>
    <row r="33" spans="1:4" s="1" customFormat="1" x14ac:dyDescent="0.2">
      <c r="A33" s="41" t="s">
        <v>10</v>
      </c>
      <c r="B33" s="49" t="s">
        <v>72</v>
      </c>
      <c r="C33" s="43">
        <v>0</v>
      </c>
    </row>
    <row r="34" spans="1:4" s="1" customFormat="1" x14ac:dyDescent="0.2">
      <c r="A34" s="44" t="s">
        <v>62</v>
      </c>
      <c r="B34" s="45" t="s">
        <v>88</v>
      </c>
      <c r="C34" s="46">
        <v>1.5782164895446174E-3</v>
      </c>
    </row>
    <row r="35" spans="1:4" s="1" customFormat="1" x14ac:dyDescent="0.2">
      <c r="A35" s="27" t="s">
        <v>63</v>
      </c>
      <c r="B35" s="2" t="s">
        <v>90</v>
      </c>
      <c r="C35" s="46">
        <v>9.4201850023484083E-4</v>
      </c>
    </row>
    <row r="36" spans="1:4" s="1" customFormat="1" x14ac:dyDescent="0.2">
      <c r="A36" s="27" t="s">
        <v>21</v>
      </c>
      <c r="B36" s="2" t="s">
        <v>99</v>
      </c>
      <c r="C36" s="46">
        <v>4.6546186831063506E-4</v>
      </c>
    </row>
    <row r="37" spans="1:4" s="1" customFormat="1" x14ac:dyDescent="0.2">
      <c r="A37" s="27" t="s">
        <v>66</v>
      </c>
      <c r="B37" s="2" t="s">
        <v>102</v>
      </c>
      <c r="C37" s="46">
        <v>2.6675810229309029E-3</v>
      </c>
    </row>
    <row r="38" spans="1:4" s="1" customFormat="1" x14ac:dyDescent="0.2">
      <c r="A38" s="27" t="s">
        <v>104</v>
      </c>
      <c r="B38" s="2">
        <v>24745673</v>
      </c>
      <c r="C38" s="46">
        <v>6.6556446300615234E-3</v>
      </c>
    </row>
    <row r="39" spans="1:4" s="1" customFormat="1" x14ac:dyDescent="0.2">
      <c r="A39" s="27" t="s">
        <v>14</v>
      </c>
      <c r="B39" s="2" t="s">
        <v>103</v>
      </c>
      <c r="C39" s="46">
        <v>1.7433344753089955E-3</v>
      </c>
    </row>
    <row r="40" spans="1:4" s="1" customFormat="1" x14ac:dyDescent="0.2">
      <c r="A40" s="27" t="s">
        <v>67</v>
      </c>
      <c r="B40" s="2">
        <v>21626809</v>
      </c>
      <c r="C40" s="46">
        <v>5.9849022632679587E-4</v>
      </c>
    </row>
    <row r="41" spans="1:4" s="1" customFormat="1" x14ac:dyDescent="0.2">
      <c r="A41" s="27" t="s">
        <v>16</v>
      </c>
      <c r="B41" s="2">
        <v>23510137</v>
      </c>
      <c r="C41" s="46">
        <v>5.6805334041760457E-3</v>
      </c>
    </row>
    <row r="42" spans="1:4" s="1" customFormat="1" x14ac:dyDescent="0.2">
      <c r="A42" s="27" t="s">
        <v>68</v>
      </c>
      <c r="B42" s="2">
        <v>22229921</v>
      </c>
      <c r="C42" s="46">
        <v>2.3751190338544047E-3</v>
      </c>
    </row>
    <row r="43" spans="1:4" s="1" customFormat="1" x14ac:dyDescent="0.2">
      <c r="A43" s="44" t="s">
        <v>13</v>
      </c>
      <c r="B43" s="45">
        <v>30035289</v>
      </c>
      <c r="C43" s="46">
        <v>5.6383675967098753E-4</v>
      </c>
    </row>
    <row r="44" spans="1:4" s="1" customFormat="1" x14ac:dyDescent="0.2">
      <c r="A44" s="51" t="s">
        <v>19</v>
      </c>
      <c r="B44" s="2">
        <v>21186813</v>
      </c>
      <c r="C44" s="46">
        <v>3.0107868096661332E-4</v>
      </c>
    </row>
    <row r="45" spans="1:4" s="1" customFormat="1" x14ac:dyDescent="0.2">
      <c r="A45" s="51" t="s">
        <v>20</v>
      </c>
      <c r="B45" s="2">
        <v>31113488</v>
      </c>
      <c r="C45" s="46">
        <v>9.7034437219491935E-4</v>
      </c>
    </row>
    <row r="46" spans="1:4" s="1" customFormat="1" x14ac:dyDescent="0.2">
      <c r="A46" s="52" t="s">
        <v>29</v>
      </c>
      <c r="B46" s="53">
        <v>32206908</v>
      </c>
      <c r="C46" s="46">
        <v>0</v>
      </c>
    </row>
    <row r="47" spans="1:4" s="1" customFormat="1" ht="15.75" thickBot="1" x14ac:dyDescent="0.25">
      <c r="A47" s="62" t="s">
        <v>69</v>
      </c>
      <c r="B47" s="63">
        <v>20031391</v>
      </c>
      <c r="C47" s="59">
        <v>2.6532931639486439E-5</v>
      </c>
    </row>
    <row r="48" spans="1:4" ht="15.75" thickBot="1" x14ac:dyDescent="0.25">
      <c r="A48" s="60" t="s">
        <v>23</v>
      </c>
      <c r="B48" s="61"/>
      <c r="C48" s="56">
        <f>SUM(C6:C31,C33:C47)</f>
        <v>0.99999999999999989</v>
      </c>
      <c r="D48" s="26"/>
    </row>
    <row r="49" spans="1:4" x14ac:dyDescent="0.2">
      <c r="D49" s="29"/>
    </row>
    <row r="50" spans="1:4" s="7" customFormat="1" x14ac:dyDescent="0.25">
      <c r="A50" s="6"/>
      <c r="B50" s="28"/>
      <c r="C50" s="8"/>
    </row>
    <row r="51" spans="1:4" s="7" customFormat="1" x14ac:dyDescent="0.25">
      <c r="A51" s="6"/>
      <c r="B51" s="28"/>
      <c r="C51" s="8"/>
    </row>
    <row r="52" spans="1:4" ht="30" x14ac:dyDescent="0.2">
      <c r="A52" s="30" t="s">
        <v>111</v>
      </c>
      <c r="C52" s="8" t="s">
        <v>110</v>
      </c>
    </row>
    <row r="53" spans="1:4" x14ac:dyDescent="0.2">
      <c r="A53" s="30"/>
      <c r="B53" s="30"/>
      <c r="C53" s="30"/>
    </row>
  </sheetData>
  <mergeCells count="6">
    <mergeCell ref="A1:C2"/>
    <mergeCell ref="A3:A4"/>
    <mergeCell ref="C3:C4"/>
    <mergeCell ref="A5:C5"/>
    <mergeCell ref="A32:C32"/>
    <mergeCell ref="B3:B4"/>
  </mergeCells>
  <pageMargins left="0.75" right="0.75" top="1" bottom="1" header="0.5" footer="0.5"/>
  <pageSetup paperSize="9" orientation="portrait" r:id="rId1"/>
  <headerFooter alignWithMargins="0"/>
  <ignoredErrors>
    <ignoredError sqref="B6:B22 B33:B34 B23:B31 B44:B46 B36:B43 B35 B4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A1:E29"/>
  <sheetViews>
    <sheetView zoomScale="80" zoomScaleNormal="80" workbookViewId="0">
      <selection activeCell="E1" sqref="E1"/>
    </sheetView>
  </sheetViews>
  <sheetFormatPr defaultColWidth="9.140625" defaultRowHeight="15" x14ac:dyDescent="0.25"/>
  <cols>
    <col min="1" max="1" width="31.140625" style="7" customWidth="1"/>
    <col min="2" max="2" width="13.140625" style="7" customWidth="1"/>
    <col min="3" max="3" width="23" style="11" customWidth="1"/>
    <col min="4" max="4" width="26.42578125" style="15" customWidth="1"/>
    <col min="5" max="5" width="14.28515625" style="7" bestFit="1" customWidth="1"/>
    <col min="6" max="16384" width="9.140625" style="7"/>
  </cols>
  <sheetData>
    <row r="1" spans="1:4" s="14" customFormat="1" ht="39" customHeight="1" x14ac:dyDescent="0.25">
      <c r="A1" s="91" t="s">
        <v>113</v>
      </c>
      <c r="B1" s="91"/>
      <c r="C1" s="91"/>
      <c r="D1" s="91"/>
    </row>
    <row r="2" spans="1:4" s="14" customFormat="1" ht="15.75" thickBot="1" x14ac:dyDescent="0.3">
      <c r="A2" s="93"/>
      <c r="B2" s="93"/>
      <c r="C2" s="93"/>
      <c r="D2" s="93"/>
    </row>
    <row r="3" spans="1:4" ht="52.5" customHeight="1" thickBot="1" x14ac:dyDescent="0.3">
      <c r="A3" s="19" t="s">
        <v>1</v>
      </c>
      <c r="B3" s="20" t="s">
        <v>2</v>
      </c>
      <c r="C3" s="21" t="s">
        <v>3</v>
      </c>
      <c r="D3" s="21" t="s">
        <v>107</v>
      </c>
    </row>
    <row r="4" spans="1:4" ht="26.25" customHeight="1" x14ac:dyDescent="0.25">
      <c r="A4" s="86" t="s">
        <v>32</v>
      </c>
      <c r="B4" s="32" t="s">
        <v>4</v>
      </c>
      <c r="C4" s="64">
        <v>161408400</v>
      </c>
      <c r="D4" s="64">
        <v>161408400</v>
      </c>
    </row>
    <row r="5" spans="1:4" ht="26.25" customHeight="1" thickBot="1" x14ac:dyDescent="0.3">
      <c r="A5" s="87"/>
      <c r="B5" s="34" t="s">
        <v>30</v>
      </c>
      <c r="C5" s="65">
        <v>949131.74</v>
      </c>
      <c r="D5" s="65">
        <v>41567699.119169995</v>
      </c>
    </row>
    <row r="6" spans="1:4" ht="26.25" customHeight="1" x14ac:dyDescent="0.25">
      <c r="A6" s="86" t="s">
        <v>33</v>
      </c>
      <c r="B6" s="32" t="s">
        <v>4</v>
      </c>
      <c r="C6" s="64">
        <v>97200000</v>
      </c>
      <c r="D6" s="64">
        <v>97200000</v>
      </c>
    </row>
    <row r="7" spans="1:4" ht="26.25" customHeight="1" thickBot="1" x14ac:dyDescent="0.3">
      <c r="A7" s="87"/>
      <c r="B7" s="34" t="s">
        <v>30</v>
      </c>
      <c r="C7" s="65">
        <v>171152.48</v>
      </c>
      <c r="D7" s="65">
        <v>7495708.4378399998</v>
      </c>
    </row>
    <row r="8" spans="1:4" ht="26.25" customHeight="1" x14ac:dyDescent="0.25">
      <c r="A8" s="86" t="s">
        <v>34</v>
      </c>
      <c r="B8" s="32" t="s">
        <v>4</v>
      </c>
      <c r="C8" s="64">
        <v>36538000</v>
      </c>
      <c r="D8" s="64">
        <v>36538000</v>
      </c>
    </row>
    <row r="9" spans="1:4" ht="26.25" customHeight="1" thickBot="1" x14ac:dyDescent="0.3">
      <c r="A9" s="87"/>
      <c r="B9" s="34" t="s">
        <v>30</v>
      </c>
      <c r="C9" s="65">
        <v>75000</v>
      </c>
      <c r="D9" s="65">
        <v>3284662.5</v>
      </c>
    </row>
    <row r="10" spans="1:4" ht="26.25" customHeight="1" thickBot="1" x14ac:dyDescent="0.3">
      <c r="A10" s="35" t="s">
        <v>35</v>
      </c>
      <c r="B10" s="36" t="s">
        <v>4</v>
      </c>
      <c r="C10" s="66">
        <v>74908000</v>
      </c>
      <c r="D10" s="66">
        <v>74908000</v>
      </c>
    </row>
    <row r="11" spans="1:4" ht="26.25" customHeight="1" thickBot="1" x14ac:dyDescent="0.3">
      <c r="A11" s="33" t="s">
        <v>47</v>
      </c>
      <c r="B11" s="37" t="s">
        <v>4</v>
      </c>
      <c r="C11" s="67">
        <v>8500000</v>
      </c>
      <c r="D11" s="67">
        <v>8500000</v>
      </c>
    </row>
    <row r="12" spans="1:4" ht="26.25" customHeight="1" thickBot="1" x14ac:dyDescent="0.3">
      <c r="A12" s="35" t="s">
        <v>36</v>
      </c>
      <c r="B12" s="36" t="s">
        <v>4</v>
      </c>
      <c r="C12" s="66">
        <v>75013000</v>
      </c>
      <c r="D12" s="66">
        <v>75013000</v>
      </c>
    </row>
    <row r="13" spans="1:4" ht="26.25" customHeight="1" thickBot="1" x14ac:dyDescent="0.3">
      <c r="A13" s="31" t="s">
        <v>37</v>
      </c>
      <c r="B13" s="32" t="s">
        <v>4</v>
      </c>
      <c r="C13" s="64">
        <v>243662000</v>
      </c>
      <c r="D13" s="64">
        <v>243662000</v>
      </c>
    </row>
    <row r="14" spans="1:4" ht="26.25" customHeight="1" thickBot="1" x14ac:dyDescent="0.3">
      <c r="A14" s="35" t="s">
        <v>41</v>
      </c>
      <c r="B14" s="36" t="s">
        <v>4</v>
      </c>
      <c r="C14" s="66">
        <v>265923002</v>
      </c>
      <c r="D14" s="66">
        <v>265923002</v>
      </c>
    </row>
    <row r="15" spans="1:4" ht="26.25" customHeight="1" thickBot="1" x14ac:dyDescent="0.3">
      <c r="A15" s="35" t="s">
        <v>42</v>
      </c>
      <c r="B15" s="36" t="s">
        <v>4</v>
      </c>
      <c r="C15" s="66">
        <v>46900000</v>
      </c>
      <c r="D15" s="66">
        <v>46900000</v>
      </c>
    </row>
    <row r="16" spans="1:4" ht="26.25" customHeight="1" thickBot="1" x14ac:dyDescent="0.3">
      <c r="A16" s="35" t="s">
        <v>43</v>
      </c>
      <c r="B16" s="36" t="s">
        <v>4</v>
      </c>
      <c r="C16" s="66">
        <v>32500000</v>
      </c>
      <c r="D16" s="66">
        <v>32500000</v>
      </c>
    </row>
    <row r="17" spans="1:5" ht="26.25" customHeight="1" thickBot="1" x14ac:dyDescent="0.3">
      <c r="A17" s="35" t="s">
        <v>38</v>
      </c>
      <c r="B17" s="36" t="s">
        <v>4</v>
      </c>
      <c r="C17" s="66">
        <v>28800000</v>
      </c>
      <c r="D17" s="66">
        <v>28800000</v>
      </c>
    </row>
    <row r="18" spans="1:5" ht="26.25" customHeight="1" thickBot="1" x14ac:dyDescent="0.3">
      <c r="A18" s="35" t="s">
        <v>105</v>
      </c>
      <c r="B18" s="36" t="s">
        <v>4</v>
      </c>
      <c r="C18" s="66">
        <v>71000000</v>
      </c>
      <c r="D18" s="66">
        <v>71000000</v>
      </c>
    </row>
    <row r="19" spans="1:5" ht="26.25" customHeight="1" thickBot="1" x14ac:dyDescent="0.3">
      <c r="A19" s="86" t="s">
        <v>46</v>
      </c>
      <c r="B19" s="36" t="s">
        <v>4</v>
      </c>
      <c r="C19" s="66">
        <v>219648000</v>
      </c>
      <c r="D19" s="66">
        <v>219648000</v>
      </c>
    </row>
    <row r="20" spans="1:5" ht="26.25" customHeight="1" thickBot="1" x14ac:dyDescent="0.3">
      <c r="A20" s="87"/>
      <c r="B20" s="36" t="s">
        <v>30</v>
      </c>
      <c r="C20" s="66">
        <v>49502.46</v>
      </c>
      <c r="D20" s="66">
        <v>2167984.9869299997</v>
      </c>
    </row>
    <row r="21" spans="1:5" ht="26.25" customHeight="1" thickBot="1" x14ac:dyDescent="0.3">
      <c r="A21" s="35" t="s">
        <v>39</v>
      </c>
      <c r="B21" s="36" t="s">
        <v>4</v>
      </c>
      <c r="C21" s="66">
        <v>43870000</v>
      </c>
      <c r="D21" s="66">
        <v>43870000</v>
      </c>
    </row>
    <row r="22" spans="1:5" ht="26.25" customHeight="1" thickBot="1" x14ac:dyDescent="0.3">
      <c r="A22" s="9"/>
      <c r="B22" s="22"/>
      <c r="C22" s="23"/>
      <c r="D22" s="16">
        <f>SUM(D4:D21)</f>
        <v>1460386457.0439398</v>
      </c>
      <c r="E22" s="15"/>
    </row>
    <row r="23" spans="1:5" ht="26.25" customHeight="1" x14ac:dyDescent="0.25">
      <c r="A23" s="9"/>
      <c r="B23" s="22"/>
      <c r="C23" s="23"/>
    </row>
    <row r="24" spans="1:5" ht="60" x14ac:dyDescent="0.25">
      <c r="A24" s="30" t="s">
        <v>111</v>
      </c>
      <c r="B24" s="28"/>
      <c r="D24" s="8" t="s">
        <v>110</v>
      </c>
    </row>
    <row r="25" spans="1:5" x14ac:dyDescent="0.25">
      <c r="A25" s="6"/>
      <c r="C25" s="8"/>
    </row>
    <row r="27" spans="1:5" x14ac:dyDescent="0.25">
      <c r="A27" s="18"/>
    </row>
    <row r="28" spans="1:5" x14ac:dyDescent="0.25">
      <c r="A28" s="18"/>
      <c r="B28" s="11"/>
      <c r="C28" s="24">
        <v>36.568600000000004</v>
      </c>
    </row>
    <row r="29" spans="1:5" x14ac:dyDescent="0.25">
      <c r="A29" s="18"/>
      <c r="B29" s="11"/>
      <c r="C29" s="25"/>
    </row>
  </sheetData>
  <mergeCells count="5">
    <mergeCell ref="A8:A9"/>
    <mergeCell ref="A4:A5"/>
    <mergeCell ref="A1:D2"/>
    <mergeCell ref="A6:A7"/>
    <mergeCell ref="A19:A20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BE61D-7F38-4315-81F8-396775AB7921}">
  <dimension ref="A1:E8"/>
  <sheetViews>
    <sheetView zoomScaleNormal="100" workbookViewId="0">
      <selection activeCell="D1" sqref="D1"/>
    </sheetView>
  </sheetViews>
  <sheetFormatPr defaultColWidth="9.140625" defaultRowHeight="15" x14ac:dyDescent="0.2"/>
  <cols>
    <col min="1" max="1" width="34.85546875" style="6" customWidth="1"/>
    <col min="2" max="2" width="18.28515625" style="6" customWidth="1"/>
    <col min="3" max="3" width="20.7109375" style="6" bestFit="1" customWidth="1"/>
    <col min="4" max="4" width="9.140625" style="6"/>
    <col min="5" max="5" width="22.28515625" style="6" customWidth="1"/>
    <col min="6" max="6" width="12" style="6" bestFit="1" customWidth="1"/>
    <col min="7" max="16384" width="9.140625" style="6"/>
  </cols>
  <sheetData>
    <row r="1" spans="1:5" ht="54" customHeight="1" thickBot="1" x14ac:dyDescent="0.25">
      <c r="A1" s="94" t="s">
        <v>114</v>
      </c>
      <c r="B1" s="94"/>
      <c r="C1" s="94"/>
    </row>
    <row r="2" spans="1:5" ht="36.75" customHeight="1" thickBot="1" x14ac:dyDescent="0.25">
      <c r="A2" s="99" t="s">
        <v>26</v>
      </c>
      <c r="B2" s="100" t="s">
        <v>27</v>
      </c>
      <c r="C2" s="38" t="s">
        <v>108</v>
      </c>
    </row>
    <row r="3" spans="1:5" ht="18.75" customHeight="1" x14ac:dyDescent="0.2">
      <c r="A3" s="106" t="s">
        <v>25</v>
      </c>
      <c r="B3" s="111">
        <v>4175993359.0200005</v>
      </c>
      <c r="C3" s="54">
        <v>4175993359.0200005</v>
      </c>
    </row>
    <row r="4" spans="1:5" ht="18.75" customHeight="1" thickBot="1" x14ac:dyDescent="0.25">
      <c r="A4" s="108" t="s">
        <v>28</v>
      </c>
      <c r="B4" s="112">
        <v>9101931.6699999999</v>
      </c>
      <c r="C4" s="109">
        <v>398623648.44999999</v>
      </c>
      <c r="E4" s="13"/>
    </row>
    <row r="5" spans="1:5" ht="18.75" customHeight="1" thickBot="1" x14ac:dyDescent="0.25">
      <c r="C5" s="10">
        <f>SUM(C3:C4)</f>
        <v>4574617007.4700003</v>
      </c>
    </row>
    <row r="7" spans="1:5" s="7" customFormat="1" x14ac:dyDescent="0.25">
      <c r="A7" s="6"/>
      <c r="B7" s="28"/>
      <c r="C7" s="8"/>
    </row>
    <row r="8" spans="1:5" s="7" customFormat="1" ht="60" x14ac:dyDescent="0.25">
      <c r="A8" s="30" t="s">
        <v>111</v>
      </c>
      <c r="B8" s="28"/>
      <c r="C8" s="8" t="s">
        <v>110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0"/>
  <sheetViews>
    <sheetView zoomScaleNormal="100" workbookViewId="0">
      <selection activeCell="D1" sqref="D1"/>
    </sheetView>
  </sheetViews>
  <sheetFormatPr defaultColWidth="13.42578125" defaultRowHeight="15" x14ac:dyDescent="0.2"/>
  <cols>
    <col min="1" max="1" width="51.42578125" style="1" customWidth="1"/>
    <col min="2" max="2" width="11.42578125" style="1" customWidth="1"/>
    <col min="3" max="3" width="15.28515625" style="1" customWidth="1"/>
    <col min="4" max="16384" width="13.42578125" style="1"/>
  </cols>
  <sheetData>
    <row r="1" spans="1:3" ht="60" customHeight="1" thickBot="1" x14ac:dyDescent="0.25">
      <c r="A1" s="93" t="s">
        <v>115</v>
      </c>
      <c r="B1" s="93"/>
      <c r="C1" s="93"/>
    </row>
    <row r="2" spans="1:3" ht="20.25" customHeight="1" x14ac:dyDescent="0.2">
      <c r="A2" s="74" t="s">
        <v>7</v>
      </c>
      <c r="B2" s="84" t="s">
        <v>70</v>
      </c>
      <c r="C2" s="76" t="s">
        <v>8</v>
      </c>
    </row>
    <row r="3" spans="1:3" ht="24" customHeight="1" thickBot="1" x14ac:dyDescent="0.25">
      <c r="A3" s="75"/>
      <c r="B3" s="85"/>
      <c r="C3" s="77"/>
    </row>
    <row r="4" spans="1:3" ht="20.25" customHeight="1" thickBot="1" x14ac:dyDescent="0.25">
      <c r="A4" s="88" t="s">
        <v>24</v>
      </c>
      <c r="B4" s="89"/>
      <c r="C4" s="90"/>
    </row>
    <row r="5" spans="1:3" ht="20.25" customHeight="1" x14ac:dyDescent="0.2">
      <c r="A5" s="27" t="s">
        <v>44</v>
      </c>
      <c r="B5" s="2">
        <v>30115243</v>
      </c>
      <c r="C5" s="50">
        <v>0.16540093476745013</v>
      </c>
    </row>
    <row r="6" spans="1:3" ht="20.25" customHeight="1" x14ac:dyDescent="0.2">
      <c r="A6" s="27" t="s">
        <v>15</v>
      </c>
      <c r="B6" s="2">
        <v>31681672</v>
      </c>
      <c r="C6" s="50">
        <v>8.1515422511676872E-2</v>
      </c>
    </row>
    <row r="7" spans="1:3" ht="20.25" customHeight="1" x14ac:dyDescent="0.2">
      <c r="A7" s="27" t="s">
        <v>51</v>
      </c>
      <c r="B7" s="2">
        <v>20782312</v>
      </c>
      <c r="C7" s="50">
        <v>0.18835569030100494</v>
      </c>
    </row>
    <row r="8" spans="1:3" ht="20.25" customHeight="1" x14ac:dyDescent="0.2">
      <c r="A8" s="27" t="s">
        <v>31</v>
      </c>
      <c r="B8" s="2">
        <v>16285602</v>
      </c>
      <c r="C8" s="50">
        <v>6.1859517916149624E-2</v>
      </c>
    </row>
    <row r="9" spans="1:3" ht="20.25" customHeight="1" x14ac:dyDescent="0.2">
      <c r="A9" s="27" t="s">
        <v>59</v>
      </c>
      <c r="B9" s="2">
        <v>24175269</v>
      </c>
      <c r="C9" s="50">
        <v>0.12349721786640572</v>
      </c>
    </row>
    <row r="10" spans="1:3" ht="20.25" customHeight="1" x14ac:dyDescent="0.2">
      <c r="A10" s="27" t="s">
        <v>18</v>
      </c>
      <c r="B10" s="2">
        <v>22945712</v>
      </c>
      <c r="C10" s="50">
        <v>4.8078490061156075E-2</v>
      </c>
    </row>
    <row r="11" spans="1:3" ht="20.25" customHeight="1" x14ac:dyDescent="0.2">
      <c r="A11" s="27" t="s">
        <v>48</v>
      </c>
      <c r="B11" s="2" t="s">
        <v>89</v>
      </c>
      <c r="C11" s="50">
        <v>3.9816579958458401E-2</v>
      </c>
    </row>
    <row r="12" spans="1:3" ht="20.25" customHeight="1" x14ac:dyDescent="0.2">
      <c r="A12" s="27" t="s">
        <v>45</v>
      </c>
      <c r="B12" s="2">
        <v>30859524</v>
      </c>
      <c r="C12" s="50">
        <v>0.15342712917359808</v>
      </c>
    </row>
    <row r="13" spans="1:3" ht="20.25" customHeight="1" x14ac:dyDescent="0.2">
      <c r="A13" s="27" t="s">
        <v>49</v>
      </c>
      <c r="B13" s="2">
        <v>35417298</v>
      </c>
      <c r="C13" s="50">
        <v>4.1160542325078639E-2</v>
      </c>
    </row>
    <row r="14" spans="1:3" ht="20.25" customHeight="1" x14ac:dyDescent="0.2">
      <c r="A14" s="27" t="s">
        <v>106</v>
      </c>
      <c r="B14" s="2">
        <v>20474912</v>
      </c>
      <c r="C14" s="50">
        <v>2.9385711878910585E-2</v>
      </c>
    </row>
    <row r="15" spans="1:3" ht="20.25" customHeight="1" x14ac:dyDescent="0.2">
      <c r="A15" s="27" t="s">
        <v>54</v>
      </c>
      <c r="B15" s="2">
        <v>31650052</v>
      </c>
      <c r="C15" s="50">
        <v>5.8583838579995884E-2</v>
      </c>
    </row>
    <row r="16" spans="1:3" ht="20.25" customHeight="1" thickBot="1" x14ac:dyDescent="0.25">
      <c r="A16" s="39" t="s">
        <v>52</v>
      </c>
      <c r="B16" s="40" t="s">
        <v>73</v>
      </c>
      <c r="C16" s="55">
        <v>8.9189246601150615E-3</v>
      </c>
    </row>
    <row r="17" spans="1:3" ht="20.25" customHeight="1" thickBot="1" x14ac:dyDescent="0.25">
      <c r="A17" s="3" t="s">
        <v>5</v>
      </c>
      <c r="B17" s="4"/>
      <c r="C17" s="5">
        <f>SUM(C5:C16)</f>
        <v>1.0000000000000002</v>
      </c>
    </row>
    <row r="19" spans="1:3" s="7" customFormat="1" ht="45" x14ac:dyDescent="0.25">
      <c r="A19" s="30" t="s">
        <v>111</v>
      </c>
      <c r="B19" s="28"/>
      <c r="C19" s="8" t="s">
        <v>110</v>
      </c>
    </row>
    <row r="20" spans="1:3" s="7" customFormat="1" x14ac:dyDescent="0.25">
      <c r="A20" s="6"/>
      <c r="B20" s="6"/>
      <c r="C20" s="8"/>
    </row>
  </sheetData>
  <mergeCells count="5">
    <mergeCell ref="A1:C1"/>
    <mergeCell ref="B2:B3"/>
    <mergeCell ref="A2:A3"/>
    <mergeCell ref="C2:C3"/>
    <mergeCell ref="A4:C4"/>
  </mergeCells>
  <pageMargins left="0.75" right="0.75" top="1" bottom="1" header="0.5" footer="0.5"/>
  <pageSetup paperSize="9" orientation="portrait" r:id="rId1"/>
  <headerFooter alignWithMargins="0"/>
  <ignoredErrors>
    <ignoredError sqref="B11 B16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  <pageSetUpPr fitToPage="1"/>
  </sheetPr>
  <dimension ref="A1:I34"/>
  <sheetViews>
    <sheetView zoomScale="80" zoomScaleNormal="80" workbookViewId="0">
      <selection activeCell="E2" sqref="E2"/>
    </sheetView>
  </sheetViews>
  <sheetFormatPr defaultColWidth="9.140625" defaultRowHeight="15" x14ac:dyDescent="0.25"/>
  <cols>
    <col min="1" max="1" width="33.42578125" style="11" bestFit="1" customWidth="1"/>
    <col min="2" max="2" width="17.28515625" style="7" bestFit="1" customWidth="1"/>
    <col min="3" max="3" width="17.5703125" style="7" customWidth="1"/>
    <col min="4" max="4" width="16.85546875" style="14" customWidth="1"/>
    <col min="5" max="16384" width="9.140625" style="14"/>
  </cols>
  <sheetData>
    <row r="1" spans="1:9" ht="13.15" customHeight="1" x14ac:dyDescent="0.25">
      <c r="A1" s="91" t="s">
        <v>116</v>
      </c>
      <c r="B1" s="91"/>
      <c r="C1" s="91"/>
      <c r="D1" s="91"/>
    </row>
    <row r="2" spans="1:9" ht="67.5" customHeight="1" thickBot="1" x14ac:dyDescent="0.3">
      <c r="A2" s="98"/>
      <c r="B2" s="98"/>
      <c r="C2" s="98"/>
      <c r="D2" s="93"/>
    </row>
    <row r="3" spans="1:9" s="7" customFormat="1" ht="57.75" thickBot="1" x14ac:dyDescent="0.3">
      <c r="A3" s="19" t="s">
        <v>1</v>
      </c>
      <c r="B3" s="20" t="s">
        <v>2</v>
      </c>
      <c r="C3" s="21" t="s">
        <v>3</v>
      </c>
      <c r="D3" s="38" t="s">
        <v>107</v>
      </c>
    </row>
    <row r="4" spans="1:9" s="7" customFormat="1" ht="26.25" customHeight="1" x14ac:dyDescent="0.25">
      <c r="A4" s="103" t="s">
        <v>32</v>
      </c>
      <c r="B4" s="95" t="s">
        <v>4</v>
      </c>
      <c r="C4" s="68">
        <v>271919000</v>
      </c>
      <c r="D4" s="68">
        <v>271919000</v>
      </c>
    </row>
    <row r="5" spans="1:9" s="7" customFormat="1" ht="26.25" customHeight="1" x14ac:dyDescent="0.25">
      <c r="A5" s="104"/>
      <c r="B5" s="102" t="s">
        <v>6</v>
      </c>
      <c r="C5" s="71">
        <v>766584.33</v>
      </c>
      <c r="D5" s="71">
        <v>33572944.020000003</v>
      </c>
    </row>
    <row r="6" spans="1:9" s="7" customFormat="1" ht="26.25" customHeight="1" thickBot="1" x14ac:dyDescent="0.3">
      <c r="A6" s="105"/>
      <c r="B6" s="97" t="s">
        <v>0</v>
      </c>
      <c r="C6" s="72">
        <v>665507.5</v>
      </c>
      <c r="D6" s="72">
        <v>33483212.989999998</v>
      </c>
      <c r="I6" s="70"/>
    </row>
    <row r="7" spans="1:9" s="7" customFormat="1" ht="26.25" customHeight="1" thickBot="1" x14ac:dyDescent="0.3">
      <c r="A7" s="35" t="s">
        <v>35</v>
      </c>
      <c r="B7" s="96" t="s">
        <v>4</v>
      </c>
      <c r="C7" s="69">
        <v>153127000</v>
      </c>
      <c r="D7" s="69">
        <v>153127000</v>
      </c>
      <c r="I7" s="70"/>
    </row>
    <row r="8" spans="1:9" s="7" customFormat="1" ht="26.25" customHeight="1" thickBot="1" x14ac:dyDescent="0.3">
      <c r="A8" s="35" t="s">
        <v>39</v>
      </c>
      <c r="B8" s="96" t="s">
        <v>4</v>
      </c>
      <c r="C8" s="69">
        <v>90000000</v>
      </c>
      <c r="D8" s="69">
        <v>90000000</v>
      </c>
      <c r="I8" s="70"/>
    </row>
    <row r="9" spans="1:9" s="7" customFormat="1" ht="26.25" customHeight="1" x14ac:dyDescent="0.25">
      <c r="A9" s="103" t="s">
        <v>34</v>
      </c>
      <c r="B9" s="95" t="s">
        <v>4</v>
      </c>
      <c r="C9" s="68">
        <v>42988000</v>
      </c>
      <c r="D9" s="68">
        <v>42988000</v>
      </c>
      <c r="I9" s="70"/>
    </row>
    <row r="10" spans="1:9" s="7" customFormat="1" ht="26.25" customHeight="1" thickBot="1" x14ac:dyDescent="0.3">
      <c r="A10" s="105"/>
      <c r="B10" s="97" t="s">
        <v>6</v>
      </c>
      <c r="C10" s="72">
        <v>290722.5</v>
      </c>
      <c r="D10" s="72">
        <v>12732337.25</v>
      </c>
      <c r="I10" s="70"/>
    </row>
    <row r="11" spans="1:9" s="7" customFormat="1" ht="26.25" customHeight="1" thickBot="1" x14ac:dyDescent="0.3">
      <c r="A11" s="35" t="s">
        <v>36</v>
      </c>
      <c r="B11" s="96" t="s">
        <v>4</v>
      </c>
      <c r="C11" s="69">
        <v>135000000</v>
      </c>
      <c r="D11" s="69">
        <v>135000000</v>
      </c>
      <c r="I11" s="70"/>
    </row>
    <row r="12" spans="1:9" s="7" customFormat="1" ht="26.25" customHeight="1" x14ac:dyDescent="0.25">
      <c r="A12" s="103" t="s">
        <v>46</v>
      </c>
      <c r="B12" s="95" t="s">
        <v>4</v>
      </c>
      <c r="C12" s="68">
        <v>338550600</v>
      </c>
      <c r="D12" s="68">
        <v>338550600</v>
      </c>
      <c r="I12" s="70"/>
    </row>
    <row r="13" spans="1:9" s="7" customFormat="1" ht="26.25" customHeight="1" x14ac:dyDescent="0.25">
      <c r="A13" s="104"/>
      <c r="B13" s="102" t="s">
        <v>6</v>
      </c>
      <c r="C13" s="71">
        <v>728242</v>
      </c>
      <c r="D13" s="71">
        <v>31893722.510000002</v>
      </c>
      <c r="I13" s="70"/>
    </row>
    <row r="14" spans="1:9" s="7" customFormat="1" ht="26.25" customHeight="1" thickBot="1" x14ac:dyDescent="0.3">
      <c r="A14" s="105"/>
      <c r="B14" s="97" t="s">
        <v>0</v>
      </c>
      <c r="C14" s="72">
        <v>169953.5</v>
      </c>
      <c r="D14" s="72">
        <v>8550751.4800000004</v>
      </c>
      <c r="I14" s="70"/>
    </row>
    <row r="15" spans="1:9" s="7" customFormat="1" ht="26.25" customHeight="1" thickBot="1" x14ac:dyDescent="0.3">
      <c r="A15" s="35" t="s">
        <v>33</v>
      </c>
      <c r="B15" s="96" t="s">
        <v>4</v>
      </c>
      <c r="C15" s="69">
        <v>72000000</v>
      </c>
      <c r="D15" s="69">
        <v>72000000</v>
      </c>
      <c r="I15" s="70"/>
    </row>
    <row r="16" spans="1:9" s="7" customFormat="1" ht="26.25" customHeight="1" x14ac:dyDescent="0.25">
      <c r="A16" s="103" t="s">
        <v>37</v>
      </c>
      <c r="B16" s="95" t="s">
        <v>4</v>
      </c>
      <c r="C16" s="68">
        <v>221366000</v>
      </c>
      <c r="D16" s="68">
        <v>221366000</v>
      </c>
      <c r="I16" s="70"/>
    </row>
    <row r="17" spans="1:9" s="7" customFormat="1" ht="26.25" customHeight="1" x14ac:dyDescent="0.25">
      <c r="A17" s="104"/>
      <c r="B17" s="101" t="s">
        <v>6</v>
      </c>
      <c r="C17" s="73">
        <v>100384.25</v>
      </c>
      <c r="D17" s="73">
        <v>4396378.42</v>
      </c>
      <c r="I17" s="70"/>
    </row>
    <row r="18" spans="1:9" s="7" customFormat="1" ht="26.25" customHeight="1" thickBot="1" x14ac:dyDescent="0.3">
      <c r="A18" s="105"/>
      <c r="B18" s="97" t="s">
        <v>0</v>
      </c>
      <c r="C18" s="72">
        <v>564834.91</v>
      </c>
      <c r="D18" s="72">
        <v>28418143.440000001</v>
      </c>
      <c r="I18" s="70"/>
    </row>
    <row r="19" spans="1:9" s="7" customFormat="1" ht="26.25" customHeight="1" x14ac:dyDescent="0.25">
      <c r="A19" s="103" t="s">
        <v>41</v>
      </c>
      <c r="B19" s="95" t="s">
        <v>4</v>
      </c>
      <c r="C19" s="68">
        <v>233674812</v>
      </c>
      <c r="D19" s="68">
        <v>233674812</v>
      </c>
      <c r="I19" s="70"/>
    </row>
    <row r="20" spans="1:9" s="7" customFormat="1" ht="26.25" customHeight="1" x14ac:dyDescent="0.25">
      <c r="A20" s="104"/>
      <c r="B20" s="101" t="s">
        <v>6</v>
      </c>
      <c r="C20" s="73">
        <v>1</v>
      </c>
      <c r="D20" s="73">
        <v>43.8</v>
      </c>
    </row>
    <row r="21" spans="1:9" s="7" customFormat="1" ht="26.25" customHeight="1" thickBot="1" x14ac:dyDescent="0.3">
      <c r="A21" s="105"/>
      <c r="B21" s="97" t="s">
        <v>0</v>
      </c>
      <c r="C21" s="72">
        <v>1</v>
      </c>
      <c r="D21" s="72">
        <v>50.31</v>
      </c>
    </row>
    <row r="22" spans="1:9" s="7" customFormat="1" ht="26.25" customHeight="1" thickBot="1" x14ac:dyDescent="0.3">
      <c r="A22" s="35" t="s">
        <v>43</v>
      </c>
      <c r="B22" s="96" t="s">
        <v>4</v>
      </c>
      <c r="C22" s="69">
        <v>3070000</v>
      </c>
      <c r="D22" s="69">
        <v>3070000</v>
      </c>
    </row>
    <row r="23" spans="1:9" s="7" customFormat="1" ht="26.25" customHeight="1" thickBot="1" x14ac:dyDescent="0.3">
      <c r="A23" s="35" t="s">
        <v>42</v>
      </c>
      <c r="B23" s="96" t="s">
        <v>4</v>
      </c>
      <c r="C23" s="69">
        <v>18000000</v>
      </c>
      <c r="D23" s="69">
        <v>18000000</v>
      </c>
    </row>
    <row r="24" spans="1:9" s="7" customFormat="1" ht="26.25" customHeight="1" thickBot="1" x14ac:dyDescent="0.3">
      <c r="A24" s="35" t="s">
        <v>105</v>
      </c>
      <c r="B24" s="96" t="s">
        <v>4</v>
      </c>
      <c r="C24" s="69">
        <v>74200000</v>
      </c>
      <c r="D24" s="69">
        <v>74200000</v>
      </c>
    </row>
    <row r="25" spans="1:9" s="7" customFormat="1" ht="26.25" customHeight="1" thickBot="1" x14ac:dyDescent="0.3">
      <c r="A25" s="35" t="s">
        <v>47</v>
      </c>
      <c r="B25" s="96" t="s">
        <v>4</v>
      </c>
      <c r="C25" s="69">
        <v>85000000</v>
      </c>
      <c r="D25" s="69">
        <v>85000000</v>
      </c>
    </row>
    <row r="26" spans="1:9" s="7" customFormat="1" ht="26.25" customHeight="1" thickBot="1" x14ac:dyDescent="0.3">
      <c r="A26" s="33" t="s">
        <v>38</v>
      </c>
      <c r="B26" s="97" t="s">
        <v>4</v>
      </c>
      <c r="C26" s="72">
        <v>62400000</v>
      </c>
      <c r="D26" s="72">
        <v>62400000</v>
      </c>
    </row>
    <row r="27" spans="1:9" ht="28.5" customHeight="1" thickBot="1" x14ac:dyDescent="0.3">
      <c r="C27" s="15"/>
      <c r="D27" s="16">
        <f>SUM(D4:D26)</f>
        <v>1954342996.22</v>
      </c>
    </row>
    <row r="28" spans="1:9" s="7" customFormat="1" x14ac:dyDescent="0.25">
      <c r="A28" s="6"/>
      <c r="B28" s="6"/>
      <c r="C28" s="11"/>
      <c r="D28" s="15"/>
    </row>
    <row r="29" spans="1:9" s="7" customFormat="1" ht="60" x14ac:dyDescent="0.25">
      <c r="A29" s="30" t="s">
        <v>111</v>
      </c>
      <c r="B29" s="28"/>
      <c r="C29" s="11"/>
      <c r="D29" s="8" t="s">
        <v>110</v>
      </c>
    </row>
    <row r="30" spans="1:9" x14ac:dyDescent="0.25">
      <c r="B30" s="17"/>
      <c r="C30" s="11"/>
    </row>
    <row r="31" spans="1:9" x14ac:dyDescent="0.25">
      <c r="B31" s="17"/>
      <c r="C31" s="11"/>
    </row>
    <row r="32" spans="1:9" x14ac:dyDescent="0.25">
      <c r="A32" s="18"/>
    </row>
    <row r="33" spans="1:2" x14ac:dyDescent="0.25">
      <c r="A33" s="18"/>
      <c r="B33" s="11"/>
    </row>
    <row r="34" spans="1:2" x14ac:dyDescent="0.25">
      <c r="A34" s="18"/>
      <c r="B34" s="11"/>
    </row>
  </sheetData>
  <mergeCells count="6">
    <mergeCell ref="A19:A21"/>
    <mergeCell ref="A1:D2"/>
    <mergeCell ref="A9:A10"/>
    <mergeCell ref="A16:A18"/>
    <mergeCell ref="A4:A6"/>
    <mergeCell ref="A12:A14"/>
  </mergeCells>
  <pageMargins left="0.86" right="0.15" top="0.17" bottom="0.24" header="0.2" footer="0.17"/>
  <pageSetup paperSize="9" fitToHeight="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49ED0-EAD6-40F1-823E-7AE42CA6DD44}">
  <dimension ref="A1:C14"/>
  <sheetViews>
    <sheetView zoomScaleNormal="100" workbookViewId="0">
      <selection activeCell="D1" sqref="D1"/>
    </sheetView>
  </sheetViews>
  <sheetFormatPr defaultColWidth="9.140625" defaultRowHeight="15" x14ac:dyDescent="0.2"/>
  <cols>
    <col min="1" max="1" width="34.85546875" style="6" customWidth="1"/>
    <col min="2" max="2" width="18.28515625" style="6" customWidth="1"/>
    <col min="3" max="3" width="20" style="6" customWidth="1"/>
    <col min="4" max="4" width="12" style="6" bestFit="1" customWidth="1"/>
    <col min="5" max="16384" width="9.140625" style="6"/>
  </cols>
  <sheetData>
    <row r="1" spans="1:3" ht="54" customHeight="1" thickBot="1" x14ac:dyDescent="0.25">
      <c r="A1" s="94" t="s">
        <v>117</v>
      </c>
      <c r="B1" s="94"/>
      <c r="C1" s="94"/>
    </row>
    <row r="2" spans="1:3" ht="36.75" customHeight="1" thickBot="1" x14ac:dyDescent="0.25">
      <c r="A2" s="99" t="s">
        <v>26</v>
      </c>
      <c r="B2" s="100" t="s">
        <v>27</v>
      </c>
      <c r="C2" s="38" t="s">
        <v>108</v>
      </c>
    </row>
    <row r="3" spans="1:3" ht="18.75" customHeight="1" x14ac:dyDescent="0.2">
      <c r="A3" s="106" t="s">
        <v>25</v>
      </c>
      <c r="B3" s="110">
        <v>468580426.24999994</v>
      </c>
      <c r="C3" s="54">
        <v>468580426.24999994</v>
      </c>
    </row>
    <row r="4" spans="1:3" ht="18.75" customHeight="1" x14ac:dyDescent="0.2">
      <c r="A4" s="106" t="s">
        <v>28</v>
      </c>
      <c r="B4" s="107">
        <v>11576712.389999999</v>
      </c>
      <c r="C4" s="107">
        <v>507007907.47624493</v>
      </c>
    </row>
    <row r="5" spans="1:3" ht="18.75" customHeight="1" thickBot="1" x14ac:dyDescent="0.25">
      <c r="A5" s="108" t="s">
        <v>40</v>
      </c>
      <c r="B5" s="109">
        <v>25235831.620000001</v>
      </c>
      <c r="C5" s="109">
        <v>1269672731.214926</v>
      </c>
    </row>
    <row r="6" spans="1:3" ht="18.75" customHeight="1" thickBot="1" x14ac:dyDescent="0.25">
      <c r="C6" s="10">
        <f>SUM(C3:C5)</f>
        <v>2245261064.9411707</v>
      </c>
    </row>
    <row r="8" spans="1:3" s="7" customFormat="1" ht="60" x14ac:dyDescent="0.25">
      <c r="A8" s="30" t="s">
        <v>111</v>
      </c>
      <c r="B8" s="28"/>
      <c r="C8" s="8" t="s">
        <v>110</v>
      </c>
    </row>
    <row r="9" spans="1:3" s="7" customFormat="1" x14ac:dyDescent="0.25">
      <c r="A9" s="6"/>
      <c r="C9" s="8"/>
    </row>
    <row r="10" spans="1:3" s="1" customFormat="1" x14ac:dyDescent="0.2">
      <c r="C10" s="12"/>
    </row>
    <row r="14" spans="1:3" x14ac:dyDescent="0.2">
      <c r="C14" s="13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Участь у ФЗП</vt:lpstr>
      <vt:lpstr>Депозити ФЗП </vt:lpstr>
      <vt:lpstr>ОВДП ФЗП</vt:lpstr>
      <vt:lpstr>Участь ФСГ</vt:lpstr>
      <vt:lpstr>Депозити ФСГ</vt:lpstr>
      <vt:lpstr>ОВДП ФСГ</vt:lpstr>
    </vt:vector>
  </TitlesOfParts>
  <Company>NASTA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Ковалева</dc:creator>
  <cp:lastModifiedBy>Чигринець Ольга Вячеславівна</cp:lastModifiedBy>
  <cp:lastPrinted>2022-02-15T13:48:00Z</cp:lastPrinted>
  <dcterms:created xsi:type="dcterms:W3CDTF">2014-06-16T07:23:10Z</dcterms:created>
  <dcterms:modified xsi:type="dcterms:W3CDTF">2026-04-27T08:56:06Z</dcterms:modified>
</cp:coreProperties>
</file>