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U:\ІНФОРМАЦІЙНИЙ ЦЕНТР МТСБУ\Відділ інформаційного забезпечення\САЙТ_2023\Наповнення\Про МТСБУ\Фінансова інформація\"/>
    </mc:Choice>
  </mc:AlternateContent>
  <xr:revisionPtr revIDLastSave="0" documentId="8_{06370F1C-1E5D-4B2B-9497-A5251576F0D9}" xr6:coauthVersionLast="47" xr6:coauthVersionMax="47" xr10:uidLastSave="{00000000-0000-0000-0000-000000000000}"/>
  <bookViews>
    <workbookView xWindow="-120" yWindow="-120" windowWidth="29040" windowHeight="15840" tabRatio="799" xr2:uid="{00000000-000D-0000-FFFF-FFFF00000000}"/>
  </bookViews>
  <sheets>
    <sheet name="Участь у ФЗП" sheetId="18" r:id="rId1"/>
    <sheet name="Депозити ФЗП " sheetId="16" r:id="rId2"/>
    <sheet name="ОВГЗ ФЗП" sheetId="20" r:id="rId3"/>
    <sheet name="Участь ФСГ" sheetId="19" r:id="rId4"/>
    <sheet name="Депозити ФСГ" sheetId="17" r:id="rId5"/>
    <sheet name="ОВГЗ ФСГ" sheetId="21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4" i="16" l="1"/>
  <c r="D19" i="16"/>
  <c r="D18" i="16"/>
  <c r="D17" i="16"/>
  <c r="D16" i="16"/>
  <c r="D15" i="16"/>
  <c r="D14" i="16"/>
  <c r="D13" i="16"/>
  <c r="D12" i="16"/>
  <c r="D11" i="16"/>
  <c r="D10" i="16"/>
  <c r="D8" i="16"/>
  <c r="D6" i="16"/>
  <c r="D4" i="16"/>
  <c r="D20" i="16" l="1"/>
  <c r="C3" i="20" l="1"/>
  <c r="D22" i="17" l="1"/>
  <c r="D17" i="19" l="1"/>
  <c r="C6" i="21" l="1"/>
  <c r="B68" i="18" l="1"/>
  <c r="C5" i="20" l="1"/>
  <c r="F17" i="19" l="1"/>
</calcChain>
</file>

<file path=xl/sharedStrings.xml><?xml version="1.0" encoding="utf-8"?>
<sst xmlns="http://schemas.openxmlformats.org/spreadsheetml/2006/main" count="183" uniqueCount="109">
  <si>
    <t>євро</t>
  </si>
  <si>
    <t>Назва банківської установи</t>
  </si>
  <si>
    <t>Валюта вкладу</t>
  </si>
  <si>
    <t>Сума розміщених коштів в валюті розміщення</t>
  </si>
  <si>
    <t>гривня</t>
  </si>
  <si>
    <t>Всього</t>
  </si>
  <si>
    <t>дол. США</t>
  </si>
  <si>
    <t>Назва страхової компанії</t>
  </si>
  <si>
    <t>Частка в фонді у відсотках</t>
  </si>
  <si>
    <t>Страховики - діючі члени МТСБУ</t>
  </si>
  <si>
    <t>ТДВ СК "Альфа-Гарант"</t>
  </si>
  <si>
    <t>ПрАТ "СК  "Альфа Страхування"</t>
  </si>
  <si>
    <t>ПрАТ "СК  "АРСЕНАЛ СТРАХУВАННЯ"</t>
  </si>
  <si>
    <t>ПрАТ "СК "АСКО-Донбас Північний"</t>
  </si>
  <si>
    <t>ПрАТ  "СТ  "Гарантія"</t>
  </si>
  <si>
    <t>ПрАТ СК "ГРАВЕ УКРАЇНА"</t>
  </si>
  <si>
    <t>ТДВ "СТ "ДОМІНАНТА"</t>
  </si>
  <si>
    <t>ТДВ "Експрес Страхування"</t>
  </si>
  <si>
    <t>ПрАТ "Європейський страховий альянс"</t>
  </si>
  <si>
    <t>ПрАТ "СК "ЗДОРОВО"</t>
  </si>
  <si>
    <t>ПрАТ "СТ "Іллічівське"</t>
  </si>
  <si>
    <t>ПАТ СК "Інтер-Поліс"</t>
  </si>
  <si>
    <t>ТДВ "СК "КИЇВ РЕ"</t>
  </si>
  <si>
    <t>ПрАТ «Київський страховий дім»</t>
  </si>
  <si>
    <t>ПрАТ  "УСК  "Княжа Вієнна Іншуранс Груп"</t>
  </si>
  <si>
    <t>ПАТ "СК "Країна"</t>
  </si>
  <si>
    <t>ПАТ "СК "Мега-гарант"</t>
  </si>
  <si>
    <t>ТДВ "Міжнародна СК"</t>
  </si>
  <si>
    <t>ТДВ "СК "Мотор-Гарант"</t>
  </si>
  <si>
    <t>АСК  "ОМЕГА"</t>
  </si>
  <si>
    <t>ВАТ НАСК "Оранта"</t>
  </si>
  <si>
    <t>ПАТ "СК "Оранта-Січ"</t>
  </si>
  <si>
    <t>ПрАТ "СК "Перша"</t>
  </si>
  <si>
    <t>ПрАТ СК "ПЗУ Україна"</t>
  </si>
  <si>
    <t>ПрАТ "СК "ПРОВІДНА"</t>
  </si>
  <si>
    <t>АТ "ПРОСТО-страхування"</t>
  </si>
  <si>
    <t>ПрАТ АСК "СКАРБНИЦЯ"</t>
  </si>
  <si>
    <t>ПрАТ "СК  "Український страховий стандарт"</t>
  </si>
  <si>
    <t>ПАТ "СК "Універсальна"</t>
  </si>
  <si>
    <t>ПрАТ "СК "УНІКА"</t>
  </si>
  <si>
    <t>ПрАТ "УПСК"</t>
  </si>
  <si>
    <t>ПрАТ "УТСК"</t>
  </si>
  <si>
    <t>ПАТ "ХМСК"</t>
  </si>
  <si>
    <t>АТ "СГ "Ю.БІ.АЙ"</t>
  </si>
  <si>
    <t>ПрАТ "СК "ЮНІВЕС"</t>
  </si>
  <si>
    <t>Страховики, що вийшли з членів МТСБУ</t>
  </si>
  <si>
    <t>ВСЬОГО</t>
  </si>
  <si>
    <t>Страховики - діючі повні члени МТСБУ</t>
  </si>
  <si>
    <t>ПАТ "СК"Євроінс Україна" (ХДІ страхування)</t>
  </si>
  <si>
    <t>СК "АСКО-Медсервіс"</t>
  </si>
  <si>
    <t>СК "БРОКБІЗНЕС"</t>
  </si>
  <si>
    <t>СК "ЕТАЛОН"</t>
  </si>
  <si>
    <t>СК "КРЕДО"</t>
  </si>
  <si>
    <t>Вексель</t>
  </si>
  <si>
    <t>Інвестсервіс</t>
  </si>
  <si>
    <t>НОВА</t>
  </si>
  <si>
    <t>Провіта</t>
  </si>
  <si>
    <t>Статус</t>
  </si>
  <si>
    <t>Страхові традиції</t>
  </si>
  <si>
    <t>Український СД</t>
  </si>
  <si>
    <t>ПрАТ СК «Колоннейд Україна»</t>
  </si>
  <si>
    <t>ТДВ "СК "Гардіан"</t>
  </si>
  <si>
    <t>головний бухгалтер МТСБУ</t>
  </si>
  <si>
    <t>ОВДП у гривні</t>
  </si>
  <si>
    <t>Найменування</t>
  </si>
  <si>
    <t>Сума, у валюті вкладення</t>
  </si>
  <si>
    <t>Сума, грн.</t>
  </si>
  <si>
    <t>ОВДП у валюті (дол.США)</t>
  </si>
  <si>
    <t>АТ "СК"АРКС" (АТ "СК "АХА Страхування")</t>
  </si>
  <si>
    <t xml:space="preserve">ПрАТ "СК "Саламандра" </t>
  </si>
  <si>
    <t>ТДВ "СК"Ю.Ес.Ай"</t>
  </si>
  <si>
    <t xml:space="preserve">Директор фінансовий, </t>
  </si>
  <si>
    <t>ПрАТ "СК "Страховий капітал"</t>
  </si>
  <si>
    <t>ПрАТ СК "Галицька"</t>
  </si>
  <si>
    <t>долар</t>
  </si>
  <si>
    <t>ТДВ "СГ "ОБЕРІГ"</t>
  </si>
  <si>
    <t>АТ "СК "ІНГО"</t>
  </si>
  <si>
    <t>ПрАТ СК "Глобал Гарант"</t>
  </si>
  <si>
    <t>АТ "Укрексімбанк"</t>
  </si>
  <si>
    <t>АТ "КРЕДОБАНК"</t>
  </si>
  <si>
    <t>АБ "УКРГАЗБАНК"</t>
  </si>
  <si>
    <t>АТ "ОЩАДБАНК"</t>
  </si>
  <si>
    <t>АТ "ОТП БAНК"</t>
  </si>
  <si>
    <t>АТ "ТАСКОМБАНК"</t>
  </si>
  <si>
    <t>АТ "ПУМБ"</t>
  </si>
  <si>
    <t>АТ "ПРАВЕКС БАНК"</t>
  </si>
  <si>
    <t>ОВДП у валюті (євро)</t>
  </si>
  <si>
    <t>Олена КОВАЛЬОВА</t>
  </si>
  <si>
    <t>АТ "УНІВЕРСАЛ БАНК"</t>
  </si>
  <si>
    <t>АТ "КРЕДИТВЕСТ БАНК"</t>
  </si>
  <si>
    <t>АТ "ПІРЕУС БАНК МКБ"</t>
  </si>
  <si>
    <t>АТ "СГ "ТАС" (приватне)</t>
  </si>
  <si>
    <t xml:space="preserve">ПрАТ СK "ПРЕМ'ЄР АЛЬЯНС" (СК "ВАН КЛІК") </t>
  </si>
  <si>
    <t>ПАТ "СК "УСГ"</t>
  </si>
  <si>
    <t>АТ "БАНК КРЕДИТ ДНІПРО"</t>
  </si>
  <si>
    <t>Сума розміщених коштів, грн..</t>
  </si>
  <si>
    <t>ПрАТ СК "ВУСО" (+ ПрАТ "УАСК АСКА")</t>
  </si>
  <si>
    <t>ПрАТ "УСК "Княжа Вієнна Іншуранс Груп"</t>
  </si>
  <si>
    <t>Участь страховиків в Централізованому страховому резервному фонді захисту потерпілих у дорожньо - транспортних пригодах МТСБУ станом на 01.10.2023р.</t>
  </si>
  <si>
    <t>АТ "СЕНС БАНК"</t>
  </si>
  <si>
    <t>Інформація щодо розміщення коштів Централізованого страхового резервного фонду захисту потерпілих у дорожньо - транспортних пригодах на депозитних рахунках в банках станом на 01.10.2023р.</t>
  </si>
  <si>
    <t>Інформація щодо розміщення коштів Централізованого страхового резервного фонду захисту потерпілих у дорожньо - транспортних пригодах в ОВДП станом на 01.10.2023р.</t>
  </si>
  <si>
    <t>Участь страховиків в Централізованому страховому резервному фонді страхових гарантій МТСБУ станом на 01.10.2023р.</t>
  </si>
  <si>
    <t>ПАТ "НАСК "ОРАНТА"</t>
  </si>
  <si>
    <t>ТДВ "СК "ГАРДІАН"</t>
  </si>
  <si>
    <t>АТ "СК "АРКС"</t>
  </si>
  <si>
    <t>ПРАТ СК "ВУСО"</t>
  </si>
  <si>
    <t>Інформація щодо розміщення коштів Централізованого страхового резервного фонду страхових гарантій на депозитних рахунках в банках станом на 01.10.2023р.</t>
  </si>
  <si>
    <t>Інформація щодо розміщення коштів Централізованого страхового резервного фонду страхових гарантій в ОВДП станом на 01.10.2023р.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</si>
</sst>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%"/>
  </numFmts>
  <fonts count="17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  <font>
      <b/>
      <i/>
      <sz val="14"/>
      <name val="Arial"/>
      <family val="2"/>
      <charset val="204"/>
    </font>
    <font>
      <sz val="14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name val="Arial"/>
      <family val="2"/>
      <charset val="204"/>
    </font>
    <font>
      <i/>
      <sz val="8"/>
      <name val="Arial"/>
      <family val="2"/>
      <charset val="204"/>
    </font>
    <font>
      <sz val="8"/>
      <name val="Arial"/>
      <family val="2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2" fillId="0" borderId="0"/>
    <xf numFmtId="0" fontId="5" fillId="0" borderId="0">
      <alignment horizontal="left"/>
    </xf>
    <xf numFmtId="0" fontId="5" fillId="0" borderId="0">
      <alignment horizontal="left"/>
    </xf>
    <xf numFmtId="0" fontId="2" fillId="0" borderId="0"/>
    <xf numFmtId="0" fontId="1" fillId="0" borderId="0"/>
    <xf numFmtId="0" fontId="13" fillId="0" borderId="0"/>
  </cellStyleXfs>
  <cellXfs count="130">
    <xf numFmtId="0" fontId="0" fillId="0" borderId="0" xfId="0"/>
    <xf numFmtId="0" fontId="3" fillId="0" borderId="0" xfId="3" applyFont="1" applyAlignment="1">
      <alignment vertical="center"/>
    </xf>
    <xf numFmtId="0" fontId="7" fillId="0" borderId="0" xfId="3" applyFont="1" applyAlignment="1">
      <alignment vertical="center"/>
    </xf>
    <xf numFmtId="10" fontId="3" fillId="0" borderId="0" xfId="3" applyNumberFormat="1" applyFont="1" applyAlignment="1">
      <alignment vertical="center"/>
    </xf>
    <xf numFmtId="0" fontId="5" fillId="0" borderId="0" xfId="3" applyAlignment="1">
      <alignment vertical="center"/>
    </xf>
    <xf numFmtId="0" fontId="3" fillId="0" borderId="7" xfId="3" applyFont="1" applyBorder="1" applyAlignment="1">
      <alignment vertical="center" wrapText="1"/>
    </xf>
    <xf numFmtId="0" fontId="3" fillId="0" borderId="8" xfId="3" applyFont="1" applyBorder="1" applyAlignment="1">
      <alignment vertical="center" wrapText="1"/>
    </xf>
    <xf numFmtId="0" fontId="10" fillId="0" borderId="8" xfId="3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24" xfId="3" applyFont="1" applyBorder="1" applyAlignment="1">
      <alignment vertical="center" wrapText="1"/>
    </xf>
    <xf numFmtId="0" fontId="11" fillId="0" borderId="25" xfId="3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10" fontId="3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/>
    </xf>
    <xf numFmtId="0" fontId="6" fillId="0" borderId="0" xfId="0" applyFont="1"/>
    <xf numFmtId="0" fontId="6" fillId="0" borderId="0" xfId="1" applyFont="1"/>
    <xf numFmtId="0" fontId="11" fillId="2" borderId="12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4" fontId="6" fillId="0" borderId="0" xfId="0" applyNumberFormat="1" applyFont="1"/>
    <xf numFmtId="0" fontId="3" fillId="0" borderId="1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6" fillId="0" borderId="0" xfId="0" applyFont="1" applyAlignment="1">
      <alignment wrapText="1"/>
    </xf>
    <xf numFmtId="4" fontId="3" fillId="0" borderId="2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4" fontId="7" fillId="0" borderId="0" xfId="3" applyNumberFormat="1" applyFont="1" applyAlignment="1">
      <alignment vertical="center"/>
    </xf>
    <xf numFmtId="4" fontId="5" fillId="0" borderId="0" xfId="3" applyNumberFormat="1" applyAlignment="1">
      <alignment vertical="center"/>
    </xf>
    <xf numFmtId="0" fontId="5" fillId="0" borderId="0" xfId="3" applyAlignment="1">
      <alignment vertical="center" wrapText="1"/>
    </xf>
    <xf numFmtId="0" fontId="3" fillId="0" borderId="7" xfId="3" applyFont="1" applyBorder="1" applyAlignment="1">
      <alignment horizontal="left" vertical="center" wrapText="1"/>
    </xf>
    <xf numFmtId="0" fontId="6" fillId="0" borderId="0" xfId="0" applyFont="1" applyAlignment="1">
      <alignment horizontal="right" vertical="center"/>
    </xf>
    <xf numFmtId="4" fontId="3" fillId="0" borderId="11" xfId="0" applyNumberFormat="1" applyFont="1" applyBorder="1" applyAlignment="1">
      <alignment horizontal="center" vertical="center"/>
    </xf>
    <xf numFmtId="4" fontId="3" fillId="0" borderId="16" xfId="0" applyNumberFormat="1" applyFont="1" applyBorder="1" applyAlignment="1">
      <alignment horizontal="center" vertical="center"/>
    </xf>
    <xf numFmtId="3" fontId="3" fillId="0" borderId="0" xfId="3" applyNumberFormat="1" applyFont="1" applyAlignment="1">
      <alignment vertical="center"/>
    </xf>
    <xf numFmtId="3" fontId="3" fillId="0" borderId="0" xfId="0" applyNumberFormat="1" applyFont="1" applyAlignment="1">
      <alignment vertical="center"/>
    </xf>
    <xf numFmtId="3" fontId="6" fillId="0" borderId="0" xfId="0" applyNumberFormat="1" applyFont="1" applyAlignment="1">
      <alignment horizontal="center"/>
    </xf>
    <xf numFmtId="3" fontId="6" fillId="0" borderId="0" xfId="0" applyNumberFormat="1" applyFont="1"/>
    <xf numFmtId="4" fontId="6" fillId="0" borderId="0" xfId="0" applyNumberFormat="1" applyFont="1" applyAlignment="1">
      <alignment horizontal="center"/>
    </xf>
    <xf numFmtId="0" fontId="3" fillId="0" borderId="28" xfId="2" applyFont="1" applyBorder="1" applyAlignment="1">
      <alignment vertical="center" wrapText="1"/>
    </xf>
    <xf numFmtId="0" fontId="3" fillId="0" borderId="24" xfId="2" applyFont="1" applyBorder="1" applyAlignment="1">
      <alignment vertical="center" wrapText="1"/>
    </xf>
    <xf numFmtId="4" fontId="11" fillId="0" borderId="31" xfId="0" applyNumberFormat="1" applyFont="1" applyBorder="1" applyAlignment="1">
      <alignment vertical="center"/>
    </xf>
    <xf numFmtId="0" fontId="11" fillId="2" borderId="32" xfId="0" applyFont="1" applyFill="1" applyBorder="1" applyAlignment="1">
      <alignment horizontal="center" vertical="center" wrapText="1"/>
    </xf>
    <xf numFmtId="0" fontId="11" fillId="2" borderId="31" xfId="0" applyFont="1" applyFill="1" applyBorder="1" applyAlignment="1">
      <alignment horizontal="center" vertical="center" wrapText="1"/>
    </xf>
    <xf numFmtId="4" fontId="3" fillId="0" borderId="33" xfId="0" applyNumberFormat="1" applyFont="1" applyBorder="1" applyAlignment="1">
      <alignment vertical="center"/>
    </xf>
    <xf numFmtId="4" fontId="3" fillId="0" borderId="34" xfId="0" applyNumberFormat="1" applyFont="1" applyBorder="1" applyAlignment="1">
      <alignment vertical="center"/>
    </xf>
    <xf numFmtId="4" fontId="3" fillId="0" borderId="35" xfId="0" applyNumberFormat="1" applyFont="1" applyBorder="1" applyAlignment="1">
      <alignment vertical="center"/>
    </xf>
    <xf numFmtId="4" fontId="3" fillId="0" borderId="36" xfId="0" applyNumberFormat="1" applyFont="1" applyBorder="1" applyAlignment="1">
      <alignment vertical="center"/>
    </xf>
    <xf numFmtId="0" fontId="3" fillId="0" borderId="27" xfId="2" applyFont="1" applyBorder="1" applyAlignment="1">
      <alignment vertical="center" wrapText="1"/>
    </xf>
    <xf numFmtId="4" fontId="3" fillId="0" borderId="38" xfId="0" applyNumberFormat="1" applyFont="1" applyBorder="1" applyAlignment="1">
      <alignment vertical="center"/>
    </xf>
    <xf numFmtId="4" fontId="3" fillId="0" borderId="39" xfId="0" applyNumberFormat="1" applyFont="1" applyBorder="1" applyAlignment="1">
      <alignment vertical="center"/>
    </xf>
    <xf numFmtId="0" fontId="3" fillId="0" borderId="7" xfId="2" applyFont="1" applyBorder="1" applyAlignment="1">
      <alignment vertical="center" wrapText="1"/>
    </xf>
    <xf numFmtId="4" fontId="3" fillId="0" borderId="40" xfId="0" applyNumberFormat="1" applyFont="1" applyBorder="1" applyAlignment="1">
      <alignment vertical="center"/>
    </xf>
    <xf numFmtId="4" fontId="3" fillId="0" borderId="37" xfId="0" applyNumberFormat="1" applyFont="1" applyBorder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 vertical="center"/>
    </xf>
    <xf numFmtId="0" fontId="3" fillId="0" borderId="24" xfId="3" applyFont="1" applyBorder="1" applyAlignment="1">
      <alignment horizontal="left" vertical="center" wrapText="1"/>
    </xf>
    <xf numFmtId="4" fontId="3" fillId="0" borderId="0" xfId="0" applyNumberFormat="1" applyFont="1" applyAlignment="1">
      <alignment vertical="center"/>
    </xf>
    <xf numFmtId="4" fontId="3" fillId="0" borderId="10" xfId="0" applyNumberFormat="1" applyFont="1" applyBorder="1" applyAlignment="1">
      <alignment horizontal="center" vertical="center"/>
    </xf>
    <xf numFmtId="164" fontId="3" fillId="0" borderId="2" xfId="3" applyNumberFormat="1" applyFont="1" applyBorder="1" applyAlignment="1">
      <alignment horizontal="center" vertical="center"/>
    </xf>
    <xf numFmtId="164" fontId="3" fillId="0" borderId="3" xfId="3" applyNumberFormat="1" applyFont="1" applyBorder="1" applyAlignment="1">
      <alignment horizontal="center" vertical="center"/>
    </xf>
    <xf numFmtId="164" fontId="3" fillId="0" borderId="10" xfId="3" applyNumberFormat="1" applyFont="1" applyBorder="1" applyAlignment="1">
      <alignment horizontal="center" vertical="center"/>
    </xf>
    <xf numFmtId="164" fontId="11" fillId="0" borderId="16" xfId="3" applyNumberFormat="1" applyFont="1" applyBorder="1" applyAlignment="1">
      <alignment horizontal="center" vertical="center"/>
    </xf>
    <xf numFmtId="164" fontId="11" fillId="2" borderId="16" xfId="3" applyNumberFormat="1" applyFont="1" applyFill="1" applyBorder="1" applyAlignment="1">
      <alignment horizontal="center" vertical="center"/>
    </xf>
    <xf numFmtId="0" fontId="13" fillId="0" borderId="41" xfId="6" applyBorder="1" applyAlignment="1">
      <alignment vertical="top" wrapText="1" indent="2"/>
    </xf>
    <xf numFmtId="4" fontId="13" fillId="0" borderId="41" xfId="6" applyNumberFormat="1" applyBorder="1" applyAlignment="1">
      <alignment horizontal="right" vertical="top" wrapText="1"/>
    </xf>
    <xf numFmtId="0" fontId="3" fillId="0" borderId="8" xfId="2" applyFont="1" applyBorder="1" applyAlignment="1">
      <alignment vertical="center" wrapText="1"/>
    </xf>
    <xf numFmtId="4" fontId="3" fillId="0" borderId="43" xfId="0" applyNumberFormat="1" applyFont="1" applyBorder="1" applyAlignment="1">
      <alignment vertical="center"/>
    </xf>
    <xf numFmtId="4" fontId="3" fillId="0" borderId="42" xfId="0" applyNumberFormat="1" applyFont="1" applyBorder="1" applyAlignment="1">
      <alignment vertical="center"/>
    </xf>
    <xf numFmtId="0" fontId="11" fillId="0" borderId="12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4" fontId="11" fillId="0" borderId="0" xfId="0" applyNumberFormat="1" applyFont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11" fillId="2" borderId="44" xfId="0" applyFont="1" applyFill="1" applyBorder="1" applyAlignment="1">
      <alignment horizontal="center" vertical="center" wrapText="1"/>
    </xf>
    <xf numFmtId="0" fontId="3" fillId="0" borderId="46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 wrapText="1"/>
    </xf>
    <xf numFmtId="0" fontId="11" fillId="0" borderId="49" xfId="0" applyFont="1" applyBorder="1" applyAlignment="1">
      <alignment horizontal="center" vertical="center" wrapText="1"/>
    </xf>
    <xf numFmtId="0" fontId="11" fillId="0" borderId="39" xfId="0" applyFont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/>
    <xf numFmtId="0" fontId="15" fillId="0" borderId="0" xfId="0" applyFont="1" applyAlignment="1">
      <alignment horizontal="center"/>
    </xf>
    <xf numFmtId="4" fontId="11" fillId="0" borderId="31" xfId="0" applyNumberFormat="1" applyFont="1" applyBorder="1" applyAlignment="1">
      <alignment horizontal="center" vertical="center"/>
    </xf>
    <xf numFmtId="0" fontId="16" fillId="0" borderId="0" xfId="0" applyFont="1"/>
    <xf numFmtId="0" fontId="3" fillId="0" borderId="8" xfId="0" applyFont="1" applyBorder="1" applyAlignment="1">
      <alignment horizontal="center" vertical="center"/>
    </xf>
    <xf numFmtId="0" fontId="11" fillId="0" borderId="45" xfId="0" applyFont="1" applyBorder="1" applyAlignment="1">
      <alignment horizontal="center" vertical="center" wrapText="1"/>
    </xf>
    <xf numFmtId="4" fontId="3" fillId="0" borderId="30" xfId="0" applyNumberFormat="1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4" fontId="3" fillId="0" borderId="50" xfId="0" applyNumberFormat="1" applyFont="1" applyBorder="1" applyAlignment="1">
      <alignment horizontal="center" vertical="center"/>
    </xf>
    <xf numFmtId="0" fontId="12" fillId="0" borderId="0" xfId="0" applyFont="1" applyAlignment="1">
      <alignment horizontal="left" vertical="center" wrapText="1"/>
    </xf>
    <xf numFmtId="49" fontId="8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vertical="center" wrapText="1"/>
    </xf>
    <xf numFmtId="0" fontId="4" fillId="2" borderId="21" xfId="3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49" fontId="4" fillId="2" borderId="13" xfId="3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49" fontId="8" fillId="0" borderId="17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3" fillId="0" borderId="24" xfId="3" applyFont="1" applyBorder="1" applyAlignment="1">
      <alignment horizontal="center" vertical="center" wrapText="1"/>
    </xf>
    <xf numFmtId="0" fontId="3" fillId="0" borderId="6" xfId="3" applyFont="1" applyBorder="1" applyAlignment="1">
      <alignment horizontal="center" vertical="center" wrapText="1"/>
    </xf>
    <xf numFmtId="0" fontId="11" fillId="2" borderId="14" xfId="3" applyFont="1" applyFill="1" applyBorder="1" applyAlignment="1">
      <alignment horizontal="center" vertical="center" wrapText="1"/>
    </xf>
    <xf numFmtId="0" fontId="11" fillId="2" borderId="15" xfId="3" applyFont="1" applyFill="1" applyBorder="1" applyAlignment="1">
      <alignment horizontal="center" vertical="center" wrapText="1"/>
    </xf>
    <xf numFmtId="0" fontId="11" fillId="2" borderId="21" xfId="3" applyFont="1" applyFill="1" applyBorder="1" applyAlignment="1">
      <alignment horizontal="center" vertical="center" wrapText="1"/>
    </xf>
    <xf numFmtId="0" fontId="11" fillId="2" borderId="20" xfId="3" applyFont="1" applyFill="1" applyBorder="1" applyAlignment="1">
      <alignment horizontal="center" vertical="center" wrapText="1"/>
    </xf>
    <xf numFmtId="0" fontId="11" fillId="2" borderId="22" xfId="3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center" vertical="center" wrapText="1"/>
    </xf>
    <xf numFmtId="49" fontId="11" fillId="2" borderId="13" xfId="3" applyNumberFormat="1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11" fillId="0" borderId="45" xfId="0" applyFont="1" applyBorder="1" applyAlignment="1">
      <alignment horizontal="center" vertical="center" wrapText="1"/>
    </xf>
    <xf numFmtId="0" fontId="11" fillId="0" borderId="39" xfId="0" applyFont="1" applyBorder="1" applyAlignment="1">
      <alignment horizontal="center" vertical="center" wrapText="1"/>
    </xf>
    <xf numFmtId="0" fontId="11" fillId="0" borderId="37" xfId="0" applyFont="1" applyBorder="1" applyAlignment="1">
      <alignment horizontal="center" vertical="center" wrapText="1"/>
    </xf>
    <xf numFmtId="0" fontId="11" fillId="0" borderId="49" xfId="0" applyFont="1" applyBorder="1" applyAlignment="1">
      <alignment horizontal="center" vertical="center" wrapText="1"/>
    </xf>
  </cellXfs>
  <cellStyles count="7">
    <cellStyle name="Звичайний" xfId="0" builtinId="0"/>
    <cellStyle name="Обычный 2" xfId="2" xr:uid="{00000000-0005-0000-0000-000001000000}"/>
    <cellStyle name="Обычный 3" xfId="4" xr:uid="{00000000-0005-0000-0000-000002000000}"/>
    <cellStyle name="Обычный 4" xfId="5" xr:uid="{00000000-0005-0000-0000-000003000000}"/>
    <cellStyle name="Обычный_18.ДЕПОЗИТИ на 30.06" xfId="1" xr:uid="{00000000-0005-0000-0000-000004000000}"/>
    <cellStyle name="Обычный_Депозити ФСГ" xfId="6" xr:uid="{FFD5D6D8-92A4-4738-BFE0-27579568CC61}"/>
    <cellStyle name="Обычный_ФЗП на 01122014" xfId="3" xr:uid="{00000000-0005-0000-0000-000005000000}"/>
  </cellStyles>
  <dxfs count="0"/>
  <tableStyles count="0" defaultTableStyle="TableStyleMedium2" defaultPivotStyle="PivotStyleLight16"/>
  <colors>
    <mruColors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0</xdr:row>
      <xdr:rowOff>0</xdr:rowOff>
    </xdr:from>
    <xdr:to>
      <xdr:col>2</xdr:col>
      <xdr:colOff>617220</xdr:colOff>
      <xdr:row>0</xdr:row>
      <xdr:rowOff>0</xdr:rowOff>
    </xdr:to>
    <xdr:sp macro="" textlink="">
      <xdr:nvSpPr>
        <xdr:cNvPr id="2" name="Текст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>
          <a:spLocks noChangeArrowheads="1"/>
        </xdr:cNvSpPr>
      </xdr:nvSpPr>
      <xdr:spPr bwMode="auto">
        <a:xfrm>
          <a:off x="807720" y="0"/>
          <a:ext cx="81534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808080" mc:Ignorable="a14" a14:legacySpreadsheetColorIndex="2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32004" rIns="36576" bIns="32004" anchor="ctr" upright="1"/>
        <a:lstStyle/>
        <a:p>
          <a:pPr algn="ctr" rtl="0">
            <a:defRPr sz="1000"/>
          </a:pPr>
          <a:r>
            <a:rPr lang="ru-R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Настройка</a:t>
          </a: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1</xdr:col>
      <xdr:colOff>304800</xdr:colOff>
      <xdr:row>0</xdr:row>
      <xdr:rowOff>0</xdr:rowOff>
    </xdr:to>
    <xdr:sp macro="" textlink="">
      <xdr:nvSpPr>
        <xdr:cNvPr id="3" name="Текст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80772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808080" mc:Ignorable="a14" a14:legacySpreadsheetColorIndex="2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32004" rIns="36576" bIns="32004" anchor="ctr" upright="1"/>
        <a:lstStyle/>
        <a:p>
          <a:pPr algn="ctr" rtl="0">
            <a:defRPr sz="1000"/>
          </a:pPr>
          <a:r>
            <a:rPr lang="ru-R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Оновити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3"/>
  <sheetViews>
    <sheetView tabSelected="1" zoomScaleNormal="100" workbookViewId="0">
      <selection activeCell="B23" sqref="B23"/>
    </sheetView>
  </sheetViews>
  <sheetFormatPr defaultRowHeight="12.75" x14ac:dyDescent="0.2"/>
  <cols>
    <col min="1" max="1" width="35.7109375" style="13" customWidth="1"/>
    <col min="2" max="2" width="35.85546875" style="13" customWidth="1"/>
    <col min="3" max="3" width="11.140625" style="40" customWidth="1"/>
    <col min="4" max="4" width="11.140625" style="12" customWidth="1"/>
    <col min="5" max="7" width="11.140625" style="13" customWidth="1"/>
    <col min="8" max="16384" width="9.140625" style="13"/>
  </cols>
  <sheetData>
    <row r="1" spans="1:4" s="4" customFormat="1" ht="15" x14ac:dyDescent="0.2">
      <c r="A1" s="99" t="s">
        <v>98</v>
      </c>
      <c r="B1" s="100"/>
      <c r="C1" s="39"/>
      <c r="D1" s="3"/>
    </row>
    <row r="2" spans="1:4" s="4" customFormat="1" ht="69.599999999999994" customHeight="1" thickBot="1" x14ac:dyDescent="0.25">
      <c r="A2" s="100"/>
      <c r="B2" s="100"/>
      <c r="C2" s="39"/>
      <c r="D2" s="3"/>
    </row>
    <row r="3" spans="1:4" s="1" customFormat="1" ht="11.25" x14ac:dyDescent="0.2">
      <c r="A3" s="101" t="s">
        <v>7</v>
      </c>
      <c r="B3" s="103" t="s">
        <v>8</v>
      </c>
      <c r="C3" s="39"/>
      <c r="D3" s="3"/>
    </row>
    <row r="4" spans="1:4" s="1" customFormat="1" ht="12" thickBot="1" x14ac:dyDescent="0.25">
      <c r="A4" s="102"/>
      <c r="B4" s="104"/>
      <c r="C4" s="39"/>
      <c r="D4" s="3"/>
    </row>
    <row r="5" spans="1:4" s="1" customFormat="1" ht="13.5" thickBot="1" x14ac:dyDescent="0.25">
      <c r="A5" s="105" t="s">
        <v>9</v>
      </c>
      <c r="B5" s="106"/>
      <c r="C5" s="39"/>
      <c r="D5" s="3"/>
    </row>
    <row r="6" spans="1:4" s="1" customFormat="1" ht="15" customHeight="1" x14ac:dyDescent="0.2">
      <c r="A6" s="5" t="s">
        <v>33</v>
      </c>
      <c r="B6" s="65">
        <v>4.3789504982861015E-2</v>
      </c>
      <c r="C6" s="39"/>
      <c r="D6" s="3"/>
    </row>
    <row r="7" spans="1:4" s="1" customFormat="1" ht="15" customHeight="1" x14ac:dyDescent="0.2">
      <c r="A7" s="6" t="s">
        <v>11</v>
      </c>
      <c r="B7" s="66">
        <v>8.0631135127176169E-3</v>
      </c>
      <c r="C7" s="39"/>
      <c r="D7" s="3"/>
    </row>
    <row r="8" spans="1:4" s="1" customFormat="1" ht="15" customHeight="1" x14ac:dyDescent="0.2">
      <c r="A8" s="6" t="s">
        <v>10</v>
      </c>
      <c r="B8" s="66">
        <v>3.3408743460146773E-2</v>
      </c>
      <c r="C8" s="39"/>
      <c r="D8" s="3"/>
    </row>
    <row r="9" spans="1:4" s="1" customFormat="1" ht="15" customHeight="1" x14ac:dyDescent="0.2">
      <c r="A9" s="6" t="s">
        <v>12</v>
      </c>
      <c r="B9" s="66">
        <v>3.0219313481192202E-2</v>
      </c>
      <c r="C9" s="39"/>
      <c r="D9" s="3"/>
    </row>
    <row r="10" spans="1:4" s="1" customFormat="1" ht="15" customHeight="1" x14ac:dyDescent="0.2">
      <c r="A10" s="6" t="s">
        <v>13</v>
      </c>
      <c r="B10" s="66">
        <v>5.9302835838287238E-3</v>
      </c>
      <c r="C10" s="39"/>
      <c r="D10" s="3"/>
    </row>
    <row r="11" spans="1:4" s="1" customFormat="1" ht="15" customHeight="1" x14ac:dyDescent="0.2">
      <c r="A11" s="6" t="s">
        <v>68</v>
      </c>
      <c r="B11" s="66">
        <v>3.5077177039179896E-2</v>
      </c>
      <c r="C11" s="39"/>
      <c r="D11" s="3"/>
    </row>
    <row r="12" spans="1:4" s="1" customFormat="1" ht="15" customHeight="1" x14ac:dyDescent="0.2">
      <c r="A12" s="6" t="s">
        <v>50</v>
      </c>
      <c r="B12" s="66">
        <v>1.2077884905260031E-2</v>
      </c>
      <c r="C12" s="39"/>
      <c r="D12" s="3"/>
    </row>
    <row r="13" spans="1:4" s="1" customFormat="1" ht="15" customHeight="1" x14ac:dyDescent="0.2">
      <c r="A13" s="6" t="s">
        <v>96</v>
      </c>
      <c r="B13" s="66">
        <v>3.707334338265459E-2</v>
      </c>
      <c r="C13" s="39"/>
      <c r="D13" s="3"/>
    </row>
    <row r="14" spans="1:4" s="1" customFormat="1" ht="15" customHeight="1" x14ac:dyDescent="0.2">
      <c r="A14" s="6" t="s">
        <v>14</v>
      </c>
      <c r="B14" s="66">
        <v>4.011468417582935E-3</v>
      </c>
      <c r="C14" s="39"/>
      <c r="D14" s="3"/>
    </row>
    <row r="15" spans="1:4" s="1" customFormat="1" ht="15" customHeight="1" x14ac:dyDescent="0.2">
      <c r="A15" s="7" t="s">
        <v>61</v>
      </c>
      <c r="B15" s="66">
        <v>4.2236035008450204E-2</v>
      </c>
      <c r="C15" s="39"/>
      <c r="D15" s="3"/>
    </row>
    <row r="16" spans="1:4" s="1" customFormat="1" ht="15" customHeight="1" x14ac:dyDescent="0.2">
      <c r="A16" s="6" t="s">
        <v>15</v>
      </c>
      <c r="B16" s="66">
        <v>5.1074056130800023E-3</v>
      </c>
      <c r="C16" s="39"/>
      <c r="D16" s="3"/>
    </row>
    <row r="17" spans="1:4" s="1" customFormat="1" ht="15" customHeight="1" x14ac:dyDescent="0.2">
      <c r="A17" s="6" t="s">
        <v>69</v>
      </c>
      <c r="B17" s="66">
        <v>1.4634797564477291E-2</v>
      </c>
      <c r="C17" s="39"/>
      <c r="D17" s="3"/>
    </row>
    <row r="18" spans="1:4" s="1" customFormat="1" ht="15" customHeight="1" x14ac:dyDescent="0.2">
      <c r="A18" s="6" t="s">
        <v>17</v>
      </c>
      <c r="B18" s="66">
        <v>6.377009837187698E-3</v>
      </c>
      <c r="C18" s="39"/>
      <c r="D18" s="3"/>
    </row>
    <row r="19" spans="1:4" s="1" customFormat="1" ht="15" customHeight="1" x14ac:dyDescent="0.2">
      <c r="A19" s="6" t="s">
        <v>51</v>
      </c>
      <c r="B19" s="66">
        <v>2.0952803354178155E-2</v>
      </c>
      <c r="C19" s="39"/>
      <c r="D19" s="3"/>
    </row>
    <row r="20" spans="1:4" s="1" customFormat="1" ht="15" customHeight="1" x14ac:dyDescent="0.2">
      <c r="A20" s="6" t="s">
        <v>48</v>
      </c>
      <c r="B20" s="66">
        <v>3.8792208200969763E-2</v>
      </c>
      <c r="C20" s="39"/>
      <c r="D20" s="3"/>
    </row>
    <row r="21" spans="1:4" s="1" customFormat="1" ht="15" customHeight="1" x14ac:dyDescent="0.2">
      <c r="A21" s="6" t="s">
        <v>18</v>
      </c>
      <c r="B21" s="66">
        <v>8.8733283513190743E-3</v>
      </c>
      <c r="C21" s="39"/>
      <c r="D21" s="3"/>
    </row>
    <row r="22" spans="1:4" s="1" customFormat="1" ht="15" customHeight="1" x14ac:dyDescent="0.2">
      <c r="A22" s="6" t="s">
        <v>76</v>
      </c>
      <c r="B22" s="66">
        <v>2.6571424675926086E-2</v>
      </c>
      <c r="C22" s="39"/>
      <c r="D22" s="3"/>
    </row>
    <row r="23" spans="1:4" s="1" customFormat="1" ht="15" customHeight="1" x14ac:dyDescent="0.2">
      <c r="A23" s="6" t="s">
        <v>21</v>
      </c>
      <c r="B23" s="66">
        <v>1.249371490443813E-2</v>
      </c>
      <c r="C23" s="39"/>
      <c r="D23" s="3"/>
    </row>
    <row r="24" spans="1:4" s="1" customFormat="1" ht="15" customHeight="1" x14ac:dyDescent="0.2">
      <c r="A24" s="6" t="s">
        <v>24</v>
      </c>
      <c r="B24" s="66">
        <v>6.0474660422861939E-2</v>
      </c>
      <c r="C24" s="39"/>
      <c r="D24" s="3"/>
    </row>
    <row r="25" spans="1:4" s="1" customFormat="1" ht="15" customHeight="1" x14ac:dyDescent="0.2">
      <c r="A25" s="6" t="s">
        <v>60</v>
      </c>
      <c r="B25" s="66">
        <v>1.8225687320280886E-3</v>
      </c>
      <c r="C25" s="39"/>
      <c r="D25" s="3"/>
    </row>
    <row r="26" spans="1:4" s="1" customFormat="1" ht="15" customHeight="1" x14ac:dyDescent="0.2">
      <c r="A26" s="6" t="s">
        <v>25</v>
      </c>
      <c r="B26" s="66">
        <v>1.8745908510621679E-2</v>
      </c>
      <c r="C26" s="39"/>
      <c r="D26" s="3"/>
    </row>
    <row r="27" spans="1:4" s="1" customFormat="1" ht="15" customHeight="1" x14ac:dyDescent="0.2">
      <c r="A27" s="6" t="s">
        <v>52</v>
      </c>
      <c r="B27" s="66">
        <v>1.6479155177576216E-2</v>
      </c>
      <c r="C27" s="39"/>
      <c r="D27" s="3"/>
    </row>
    <row r="28" spans="1:4" s="1" customFormat="1" ht="15" customHeight="1" x14ac:dyDescent="0.2">
      <c r="A28" s="6" t="s">
        <v>75</v>
      </c>
      <c r="B28" s="66">
        <v>3.0112629550122907E-2</v>
      </c>
      <c r="C28" s="39"/>
      <c r="D28" s="3"/>
    </row>
    <row r="29" spans="1:4" s="1" customFormat="1" ht="15" customHeight="1" x14ac:dyDescent="0.2">
      <c r="A29" s="6" t="s">
        <v>30</v>
      </c>
      <c r="B29" s="66">
        <v>0.1162926753175768</v>
      </c>
      <c r="C29" s="39"/>
      <c r="D29" s="3"/>
    </row>
    <row r="30" spans="1:4" s="1" customFormat="1" ht="15" customHeight="1" x14ac:dyDescent="0.2">
      <c r="A30" s="6" t="s">
        <v>31</v>
      </c>
      <c r="B30" s="66">
        <v>4.8813173294932214E-3</v>
      </c>
      <c r="C30" s="39"/>
      <c r="D30" s="3"/>
    </row>
    <row r="31" spans="1:4" s="1" customFormat="1" ht="15" customHeight="1" x14ac:dyDescent="0.2">
      <c r="A31" s="6" t="s">
        <v>32</v>
      </c>
      <c r="B31" s="66">
        <v>1.1445356014063433E-2</v>
      </c>
      <c r="C31" s="39"/>
      <c r="D31" s="3"/>
    </row>
    <row r="32" spans="1:4" s="1" customFormat="1" ht="15" customHeight="1" x14ac:dyDescent="0.2">
      <c r="A32" s="6" t="s">
        <v>92</v>
      </c>
      <c r="B32" s="66">
        <v>2.0611162605620745E-3</v>
      </c>
      <c r="C32" s="39"/>
      <c r="D32" s="3"/>
    </row>
    <row r="33" spans="1:5" s="1" customFormat="1" ht="15" customHeight="1" x14ac:dyDescent="0.2">
      <c r="A33" s="6" t="s">
        <v>36</v>
      </c>
      <c r="B33" s="66">
        <v>2.6292298633311516E-3</v>
      </c>
      <c r="C33" s="39"/>
      <c r="D33" s="3"/>
    </row>
    <row r="34" spans="1:5" s="1" customFormat="1" ht="15" customHeight="1" x14ac:dyDescent="0.2">
      <c r="A34" s="6" t="s">
        <v>91</v>
      </c>
      <c r="B34" s="66">
        <v>0.11195099526989663</v>
      </c>
      <c r="C34" s="39"/>
      <c r="D34" s="3"/>
    </row>
    <row r="35" spans="1:5" s="1" customFormat="1" ht="15" customHeight="1" x14ac:dyDescent="0.2">
      <c r="A35" s="6" t="s">
        <v>93</v>
      </c>
      <c r="B35" s="66">
        <v>4.0748679718338322E-2</v>
      </c>
      <c r="C35" s="39"/>
      <c r="D35" s="3"/>
    </row>
    <row r="36" spans="1:5" s="1" customFormat="1" ht="15" customHeight="1" x14ac:dyDescent="0.2">
      <c r="A36" s="6" t="s">
        <v>38</v>
      </c>
      <c r="B36" s="66">
        <v>1.6846819912039998E-2</v>
      </c>
      <c r="C36" s="39"/>
      <c r="D36" s="3"/>
    </row>
    <row r="37" spans="1:5" s="1" customFormat="1" ht="15" customHeight="1" x14ac:dyDescent="0.2">
      <c r="A37" s="6" t="s">
        <v>39</v>
      </c>
      <c r="B37" s="66">
        <v>2.7661317564725414E-2</v>
      </c>
      <c r="C37" s="39"/>
      <c r="D37" s="3"/>
    </row>
    <row r="38" spans="1:5" s="1" customFormat="1" ht="15" customHeight="1" x14ac:dyDescent="0.2">
      <c r="A38" s="6" t="s">
        <v>40</v>
      </c>
      <c r="B38" s="66">
        <v>2.2850080418058975E-2</v>
      </c>
      <c r="C38" s="39"/>
      <c r="D38" s="3"/>
    </row>
    <row r="39" spans="1:5" s="1" customFormat="1" ht="15" customHeight="1" x14ac:dyDescent="0.2">
      <c r="A39" s="6" t="s">
        <v>41</v>
      </c>
      <c r="B39" s="66">
        <v>9.7907670905460972E-3</v>
      </c>
      <c r="C39" s="39"/>
      <c r="D39" s="3"/>
    </row>
    <row r="40" spans="1:5" s="1" customFormat="1" ht="15" customHeight="1" thickBot="1" x14ac:dyDescent="0.25">
      <c r="A40" s="6" t="s">
        <v>44</v>
      </c>
      <c r="B40" s="66">
        <v>1.8482421545910287E-3</v>
      </c>
      <c r="C40" s="39"/>
      <c r="D40" s="3"/>
    </row>
    <row r="41" spans="1:5" s="2" customFormat="1" ht="15" customHeight="1" thickBot="1" x14ac:dyDescent="0.25">
      <c r="A41" s="107" t="s">
        <v>45</v>
      </c>
      <c r="B41" s="108"/>
      <c r="C41" s="39"/>
      <c r="D41" s="3"/>
      <c r="E41" s="1"/>
    </row>
    <row r="42" spans="1:5" s="1" customFormat="1" ht="15" customHeight="1" x14ac:dyDescent="0.2">
      <c r="A42" s="35" t="s">
        <v>35</v>
      </c>
      <c r="B42" s="65">
        <v>1.3071391122912534E-2</v>
      </c>
      <c r="C42" s="39"/>
      <c r="D42" s="3"/>
    </row>
    <row r="43" spans="1:5" s="1" customFormat="1" ht="15" customHeight="1" x14ac:dyDescent="0.2">
      <c r="A43" s="62" t="s">
        <v>28</v>
      </c>
      <c r="B43" s="67">
        <v>5.769615100298324E-3</v>
      </c>
      <c r="C43" s="39"/>
      <c r="D43" s="3"/>
    </row>
    <row r="44" spans="1:5" s="1" customFormat="1" ht="15" customHeight="1" x14ac:dyDescent="0.2">
      <c r="A44" s="62" t="s">
        <v>29</v>
      </c>
      <c r="B44" s="67">
        <v>3.2115300143343174E-3</v>
      </c>
      <c r="C44" s="39"/>
      <c r="D44" s="3"/>
    </row>
    <row r="45" spans="1:5" s="1" customFormat="1" ht="15" customHeight="1" x14ac:dyDescent="0.2">
      <c r="A45" s="62" t="s">
        <v>34</v>
      </c>
      <c r="B45" s="67">
        <v>1.278686830875278E-2</v>
      </c>
      <c r="C45" s="39"/>
      <c r="D45" s="3"/>
    </row>
    <row r="46" spans="1:5" s="1" customFormat="1" ht="15" customHeight="1" x14ac:dyDescent="0.2">
      <c r="A46" s="62" t="s">
        <v>49</v>
      </c>
      <c r="B46" s="67">
        <v>3.3407501665501025E-4</v>
      </c>
      <c r="C46" s="39"/>
      <c r="D46" s="3"/>
    </row>
    <row r="47" spans="1:5" s="1" customFormat="1" ht="15" customHeight="1" x14ac:dyDescent="0.2">
      <c r="A47" s="62" t="s">
        <v>37</v>
      </c>
      <c r="B47" s="67">
        <v>1.2484538841546083E-2</v>
      </c>
      <c r="C47" s="39"/>
      <c r="D47" s="3"/>
    </row>
    <row r="48" spans="1:5" s="1" customFormat="1" ht="15" customHeight="1" x14ac:dyDescent="0.2">
      <c r="A48" s="62" t="s">
        <v>27</v>
      </c>
      <c r="B48" s="67">
        <v>1.0126907321441954E-2</v>
      </c>
      <c r="C48" s="39"/>
      <c r="D48" s="3"/>
    </row>
    <row r="49" spans="1:5" s="1" customFormat="1" ht="15" customHeight="1" x14ac:dyDescent="0.2">
      <c r="A49" s="62" t="s">
        <v>26</v>
      </c>
      <c r="B49" s="67">
        <v>1.1806978174795335E-2</v>
      </c>
      <c r="C49" s="39"/>
      <c r="D49" s="3"/>
    </row>
    <row r="50" spans="1:5" s="1" customFormat="1" ht="15" customHeight="1" x14ac:dyDescent="0.2">
      <c r="A50" s="6" t="s">
        <v>70</v>
      </c>
      <c r="B50" s="66">
        <v>2.1144571187952869E-2</v>
      </c>
      <c r="C50" s="39"/>
      <c r="D50" s="3"/>
    </row>
    <row r="51" spans="1:5" s="1" customFormat="1" ht="15" customHeight="1" x14ac:dyDescent="0.2">
      <c r="A51" s="6" t="s">
        <v>77</v>
      </c>
      <c r="B51" s="66">
        <v>4.0588233497821464E-3</v>
      </c>
      <c r="C51" s="39"/>
      <c r="D51" s="3"/>
    </row>
    <row r="52" spans="1:5" s="2" customFormat="1" ht="12" x14ac:dyDescent="0.2">
      <c r="A52" s="9" t="s">
        <v>42</v>
      </c>
      <c r="B52" s="67">
        <v>3.5963737900039545E-3</v>
      </c>
      <c r="C52" s="39"/>
      <c r="D52" s="3"/>
      <c r="E52" s="1"/>
    </row>
    <row r="53" spans="1:5" s="2" customFormat="1" ht="15" customHeight="1" x14ac:dyDescent="0.2">
      <c r="A53" s="9" t="s">
        <v>43</v>
      </c>
      <c r="B53" s="67">
        <v>9.5099945535958783E-3</v>
      </c>
      <c r="C53" s="39"/>
      <c r="D53" s="3"/>
      <c r="E53" s="1"/>
    </row>
    <row r="54" spans="1:5" s="2" customFormat="1" ht="15" customHeight="1" x14ac:dyDescent="0.2">
      <c r="A54" s="8" t="s">
        <v>22</v>
      </c>
      <c r="B54" s="66">
        <v>2.0252773472361911E-4</v>
      </c>
      <c r="C54" s="39"/>
      <c r="D54" s="3"/>
      <c r="E54" s="1"/>
    </row>
    <row r="55" spans="1:5" s="1" customFormat="1" ht="15" customHeight="1" x14ac:dyDescent="0.2">
      <c r="A55" s="8" t="s">
        <v>73</v>
      </c>
      <c r="B55" s="66">
        <v>6.0663227828047935E-4</v>
      </c>
      <c r="C55" s="39"/>
      <c r="D55" s="3"/>
    </row>
    <row r="56" spans="1:5" s="1" customFormat="1" ht="15" customHeight="1" x14ac:dyDescent="0.2">
      <c r="A56" s="8" t="s">
        <v>72</v>
      </c>
      <c r="B56" s="66">
        <v>1.6727100721936664E-3</v>
      </c>
      <c r="C56" s="39"/>
      <c r="D56" s="3"/>
    </row>
    <row r="57" spans="1:5" s="1" customFormat="1" ht="15" customHeight="1" x14ac:dyDescent="0.2">
      <c r="A57" s="8" t="s">
        <v>16</v>
      </c>
      <c r="B57" s="66">
        <v>2.2716544386831646E-3</v>
      </c>
      <c r="C57" s="39"/>
      <c r="D57" s="3"/>
    </row>
    <row r="58" spans="1:5" s="1" customFormat="1" ht="15" customHeight="1" x14ac:dyDescent="0.2">
      <c r="A58" s="8" t="s">
        <v>23</v>
      </c>
      <c r="B58" s="66">
        <v>3.0532907229349447E-3</v>
      </c>
      <c r="C58" s="39"/>
      <c r="D58" s="3"/>
    </row>
    <row r="59" spans="1:5" s="1" customFormat="1" ht="15" customHeight="1" x14ac:dyDescent="0.2">
      <c r="A59" s="8" t="s">
        <v>19</v>
      </c>
      <c r="B59" s="66">
        <v>4.3261269834215991E-5</v>
      </c>
      <c r="C59" s="39"/>
      <c r="D59" s="3"/>
    </row>
    <row r="60" spans="1:5" s="1" customFormat="1" ht="15" customHeight="1" x14ac:dyDescent="0.2">
      <c r="A60" s="8" t="s">
        <v>20</v>
      </c>
      <c r="B60" s="66">
        <v>5.4201162470541989E-4</v>
      </c>
      <c r="C60" s="39"/>
      <c r="D60" s="3"/>
    </row>
    <row r="61" spans="1:5" s="1" customFormat="1" ht="15" customHeight="1" x14ac:dyDescent="0.2">
      <c r="A61" s="8" t="s">
        <v>55</v>
      </c>
      <c r="B61" s="66">
        <v>3.1083134262684575E-4</v>
      </c>
      <c r="C61" s="39"/>
      <c r="D61" s="3"/>
    </row>
    <row r="62" spans="1:5" s="1" customFormat="1" ht="15" customHeight="1" x14ac:dyDescent="0.2">
      <c r="A62" s="8" t="s">
        <v>53</v>
      </c>
      <c r="B62" s="66">
        <v>4.3644739822939181E-4</v>
      </c>
      <c r="C62" s="39"/>
      <c r="D62" s="3"/>
    </row>
    <row r="63" spans="1:5" s="1" customFormat="1" ht="15" customHeight="1" x14ac:dyDescent="0.2">
      <c r="A63" s="8" t="s">
        <v>54</v>
      </c>
      <c r="B63" s="66">
        <v>1.747295627182993E-4</v>
      </c>
      <c r="C63" s="39"/>
      <c r="D63" s="3"/>
    </row>
    <row r="64" spans="1:5" s="2" customFormat="1" ht="15" customHeight="1" x14ac:dyDescent="0.2">
      <c r="A64" s="8" t="s">
        <v>56</v>
      </c>
      <c r="B64" s="66">
        <v>1.173162213970969E-4</v>
      </c>
      <c r="C64" s="39"/>
      <c r="D64" s="3"/>
      <c r="E64" s="1"/>
    </row>
    <row r="65" spans="1:6" s="2" customFormat="1" ht="12" x14ac:dyDescent="0.2">
      <c r="A65" s="8" t="s">
        <v>57</v>
      </c>
      <c r="B65" s="66">
        <v>1.3761463881375221E-4</v>
      </c>
      <c r="C65" s="39"/>
      <c r="D65" s="3"/>
      <c r="E65" s="1"/>
    </row>
    <row r="66" spans="1:6" s="1" customFormat="1" ht="15" customHeight="1" x14ac:dyDescent="0.2">
      <c r="A66" s="8" t="s">
        <v>58</v>
      </c>
      <c r="B66" s="66">
        <v>1.3370543588446852E-4</v>
      </c>
      <c r="C66" s="39"/>
      <c r="D66" s="3"/>
      <c r="F66" s="3"/>
    </row>
    <row r="67" spans="1:6" s="2" customFormat="1" ht="15" customHeight="1" thickBot="1" x14ac:dyDescent="0.25">
      <c r="A67" s="8" t="s">
        <v>59</v>
      </c>
      <c r="B67" s="66">
        <v>6.4520895018927501E-5</v>
      </c>
      <c r="C67" s="39"/>
      <c r="D67" s="3"/>
      <c r="E67" s="1"/>
    </row>
    <row r="68" spans="1:6" ht="13.5" thickBot="1" x14ac:dyDescent="0.25">
      <c r="A68" s="10" t="s">
        <v>46</v>
      </c>
      <c r="B68" s="68">
        <f>SUM(B6:B40,B42:B67)</f>
        <v>0.99999999999999967</v>
      </c>
      <c r="C68" s="39"/>
      <c r="D68" s="3"/>
      <c r="E68" s="1"/>
      <c r="F68" s="3"/>
    </row>
    <row r="69" spans="1:6" x14ac:dyDescent="0.2">
      <c r="E69" s="11"/>
      <c r="F69" s="12"/>
    </row>
    <row r="70" spans="1:6" s="15" customFormat="1" x14ac:dyDescent="0.2">
      <c r="A70" s="13" t="s">
        <v>71</v>
      </c>
      <c r="B70" s="13"/>
      <c r="C70" s="41"/>
    </row>
    <row r="71" spans="1:6" s="15" customFormat="1" x14ac:dyDescent="0.2">
      <c r="A71" s="13" t="s">
        <v>62</v>
      </c>
      <c r="B71" s="36" t="s">
        <v>87</v>
      </c>
      <c r="C71" s="42"/>
    </row>
    <row r="73" spans="1:6" x14ac:dyDescent="0.2">
      <c r="A73" s="98"/>
      <c r="B73" s="98"/>
    </row>
  </sheetData>
  <mergeCells count="6">
    <mergeCell ref="A73:B73"/>
    <mergeCell ref="A1:B2"/>
    <mergeCell ref="A3:A4"/>
    <mergeCell ref="B3:B4"/>
    <mergeCell ref="A5:B5"/>
    <mergeCell ref="A41:B41"/>
  </mergeCells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-0.499984740745262"/>
  </sheetPr>
  <dimension ref="A1:D27"/>
  <sheetViews>
    <sheetView zoomScale="90" zoomScaleNormal="90" workbookViewId="0">
      <selection activeCell="D8" sqref="D8"/>
    </sheetView>
  </sheetViews>
  <sheetFormatPr defaultRowHeight="12.75" x14ac:dyDescent="0.2"/>
  <cols>
    <col min="1" max="1" width="31.140625" style="15" customWidth="1"/>
    <col min="2" max="2" width="13.140625" style="15" customWidth="1"/>
    <col min="3" max="3" width="23" style="14" customWidth="1"/>
    <col min="4" max="4" width="26.42578125" style="22" customWidth="1"/>
    <col min="5" max="16384" width="9.140625" style="15"/>
  </cols>
  <sheetData>
    <row r="1" spans="1:4" s="16" customFormat="1" ht="39" customHeight="1" x14ac:dyDescent="0.2">
      <c r="A1" s="99" t="s">
        <v>100</v>
      </c>
      <c r="B1" s="99"/>
      <c r="C1" s="99"/>
      <c r="D1" s="99"/>
    </row>
    <row r="2" spans="1:4" s="16" customFormat="1" ht="72" customHeight="1" thickBot="1" x14ac:dyDescent="0.25">
      <c r="A2" s="111"/>
      <c r="B2" s="111"/>
      <c r="C2" s="111"/>
      <c r="D2" s="111"/>
    </row>
    <row r="3" spans="1:4" ht="26.25" customHeight="1" thickBot="1" x14ac:dyDescent="0.25">
      <c r="A3" s="17" t="s">
        <v>1</v>
      </c>
      <c r="B3" s="18" t="s">
        <v>2</v>
      </c>
      <c r="C3" s="19" t="s">
        <v>3</v>
      </c>
      <c r="D3" s="19" t="s">
        <v>95</v>
      </c>
    </row>
    <row r="4" spans="1:4" ht="26.25" customHeight="1" x14ac:dyDescent="0.2">
      <c r="A4" s="109" t="s">
        <v>78</v>
      </c>
      <c r="B4" s="23" t="s">
        <v>4</v>
      </c>
      <c r="C4" s="27">
        <f>493181400-10208266.31</f>
        <v>482973133.69</v>
      </c>
      <c r="D4" s="27">
        <f>C4</f>
        <v>482973133.69</v>
      </c>
    </row>
    <row r="5" spans="1:4" ht="26.25" customHeight="1" thickBot="1" x14ac:dyDescent="0.25">
      <c r="A5" s="110"/>
      <c r="B5" s="29" t="s">
        <v>74</v>
      </c>
      <c r="C5" s="95">
        <v>699131.73999999987</v>
      </c>
      <c r="D5" s="95">
        <v>25566268.947363999</v>
      </c>
    </row>
    <row r="6" spans="1:4" ht="26.25" customHeight="1" x14ac:dyDescent="0.2">
      <c r="A6" s="109" t="s">
        <v>79</v>
      </c>
      <c r="B6" s="23" t="s">
        <v>4</v>
      </c>
      <c r="C6" s="27">
        <v>87505474</v>
      </c>
      <c r="D6" s="27">
        <f>C6</f>
        <v>87505474</v>
      </c>
    </row>
    <row r="7" spans="1:4" ht="26.25" customHeight="1" thickBot="1" x14ac:dyDescent="0.25">
      <c r="A7" s="110"/>
      <c r="B7" s="29" t="s">
        <v>74</v>
      </c>
      <c r="C7" s="95">
        <v>171152.48</v>
      </c>
      <c r="D7" s="95">
        <v>6258806.580128001</v>
      </c>
    </row>
    <row r="8" spans="1:4" ht="26.25" customHeight="1" x14ac:dyDescent="0.2">
      <c r="A8" s="109" t="s">
        <v>80</v>
      </c>
      <c r="B8" s="23" t="s">
        <v>4</v>
      </c>
      <c r="C8" s="27">
        <v>505434000</v>
      </c>
      <c r="D8" s="27">
        <f>C8</f>
        <v>505434000</v>
      </c>
    </row>
    <row r="9" spans="1:4" ht="26.25" customHeight="1" thickBot="1" x14ac:dyDescent="0.25">
      <c r="A9" s="110"/>
      <c r="B9" s="29" t="s">
        <v>74</v>
      </c>
      <c r="C9" s="95">
        <v>232045.99999999997</v>
      </c>
      <c r="D9" s="95">
        <v>8485597.3556000013</v>
      </c>
    </row>
    <row r="10" spans="1:4" ht="26.25" customHeight="1" thickBot="1" x14ac:dyDescent="0.25">
      <c r="A10" s="20" t="s">
        <v>81</v>
      </c>
      <c r="B10" s="21" t="s">
        <v>4</v>
      </c>
      <c r="C10" s="38">
        <v>46575000</v>
      </c>
      <c r="D10" s="38">
        <f t="shared" ref="D10:D19" si="0">C10</f>
        <v>46575000</v>
      </c>
    </row>
    <row r="11" spans="1:4" ht="26.25" customHeight="1" thickBot="1" x14ac:dyDescent="0.25">
      <c r="A11" s="24" t="s">
        <v>99</v>
      </c>
      <c r="B11" s="25" t="s">
        <v>4</v>
      </c>
      <c r="C11" s="37">
        <v>7500000</v>
      </c>
      <c r="D11" s="37">
        <f t="shared" si="0"/>
        <v>7500000</v>
      </c>
    </row>
    <row r="12" spans="1:4" ht="26.25" customHeight="1" thickBot="1" x14ac:dyDescent="0.25">
      <c r="A12" s="20" t="s">
        <v>82</v>
      </c>
      <c r="B12" s="21" t="s">
        <v>4</v>
      </c>
      <c r="C12" s="38">
        <v>17513000</v>
      </c>
      <c r="D12" s="38">
        <f t="shared" si="0"/>
        <v>17513000</v>
      </c>
    </row>
    <row r="13" spans="1:4" ht="26.25" customHeight="1" thickBot="1" x14ac:dyDescent="0.25">
      <c r="A13" s="75" t="s">
        <v>83</v>
      </c>
      <c r="B13" s="23" t="s">
        <v>4</v>
      </c>
      <c r="C13" s="27">
        <v>135243000</v>
      </c>
      <c r="D13" s="27">
        <f t="shared" si="0"/>
        <v>135243000</v>
      </c>
    </row>
    <row r="14" spans="1:4" ht="26.25" customHeight="1" thickBot="1" x14ac:dyDescent="0.25">
      <c r="A14" s="20" t="s">
        <v>88</v>
      </c>
      <c r="B14" s="21" t="s">
        <v>4</v>
      </c>
      <c r="C14" s="38">
        <v>96787002</v>
      </c>
      <c r="D14" s="38">
        <f t="shared" si="0"/>
        <v>96787002</v>
      </c>
    </row>
    <row r="15" spans="1:4" ht="26.25" customHeight="1" thickBot="1" x14ac:dyDescent="0.25">
      <c r="A15" s="20" t="s">
        <v>89</v>
      </c>
      <c r="B15" s="21" t="s">
        <v>4</v>
      </c>
      <c r="C15" s="38">
        <v>29700000</v>
      </c>
      <c r="D15" s="38">
        <f t="shared" si="0"/>
        <v>29700000</v>
      </c>
    </row>
    <row r="16" spans="1:4" ht="26.25" customHeight="1" thickBot="1" x14ac:dyDescent="0.25">
      <c r="A16" s="20" t="s">
        <v>90</v>
      </c>
      <c r="B16" s="21" t="s">
        <v>4</v>
      </c>
      <c r="C16" s="38">
        <v>11000000</v>
      </c>
      <c r="D16" s="38">
        <f t="shared" si="0"/>
        <v>11000000</v>
      </c>
    </row>
    <row r="17" spans="1:4" ht="26.25" customHeight="1" thickBot="1" x14ac:dyDescent="0.25">
      <c r="A17" s="20" t="s">
        <v>84</v>
      </c>
      <c r="B17" s="21" t="s">
        <v>4</v>
      </c>
      <c r="C17" s="38">
        <v>40119305.600000001</v>
      </c>
      <c r="D17" s="38">
        <f t="shared" si="0"/>
        <v>40119305.600000001</v>
      </c>
    </row>
    <row r="18" spans="1:4" ht="26.25" customHeight="1" thickBot="1" x14ac:dyDescent="0.25">
      <c r="A18" s="20" t="s">
        <v>94</v>
      </c>
      <c r="B18" s="21" t="s">
        <v>4</v>
      </c>
      <c r="C18" s="38">
        <v>43353000</v>
      </c>
      <c r="D18" s="38">
        <f t="shared" si="0"/>
        <v>43353000</v>
      </c>
    </row>
    <row r="19" spans="1:4" ht="26.25" customHeight="1" thickBot="1" x14ac:dyDescent="0.25">
      <c r="A19" s="20" t="s">
        <v>85</v>
      </c>
      <c r="B19" s="21" t="s">
        <v>4</v>
      </c>
      <c r="C19" s="38">
        <v>24539200</v>
      </c>
      <c r="D19" s="38">
        <f t="shared" si="0"/>
        <v>24539200</v>
      </c>
    </row>
    <row r="20" spans="1:4" ht="26.25" customHeight="1" thickBot="1" x14ac:dyDescent="0.25">
      <c r="A20" s="76"/>
      <c r="B20" s="77"/>
      <c r="C20" s="78"/>
      <c r="D20" s="91">
        <f>SUM(D4:D19)</f>
        <v>1568552788.1730919</v>
      </c>
    </row>
    <row r="21" spans="1:4" ht="26.25" customHeight="1" x14ac:dyDescent="0.2">
      <c r="A21" s="76"/>
      <c r="B21" s="77"/>
      <c r="C21" s="78"/>
    </row>
    <row r="22" spans="1:4" x14ac:dyDescent="0.2">
      <c r="A22" s="13" t="s">
        <v>71</v>
      </c>
      <c r="B22" s="13"/>
    </row>
    <row r="23" spans="1:4" x14ac:dyDescent="0.2">
      <c r="A23" s="13" t="s">
        <v>62</v>
      </c>
      <c r="C23" s="36" t="s">
        <v>87</v>
      </c>
    </row>
    <row r="25" spans="1:4" x14ac:dyDescent="0.2">
      <c r="A25" s="88"/>
      <c r="B25" s="89"/>
    </row>
    <row r="26" spans="1:4" x14ac:dyDescent="0.2">
      <c r="A26" s="88"/>
      <c r="B26" s="90"/>
      <c r="C26" s="92">
        <v>36.568600000000004</v>
      </c>
    </row>
    <row r="27" spans="1:4" x14ac:dyDescent="0.2">
      <c r="A27" s="88"/>
      <c r="B27" s="90"/>
      <c r="C27" s="43"/>
    </row>
  </sheetData>
  <mergeCells count="4">
    <mergeCell ref="A8:A9"/>
    <mergeCell ref="A4:A5"/>
    <mergeCell ref="A1:D2"/>
    <mergeCell ref="A6:A7"/>
  </mergeCells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9BE61D-7F38-4315-81F8-396775AB7921}">
  <dimension ref="A1:C8"/>
  <sheetViews>
    <sheetView zoomScaleNormal="100" workbookViewId="0">
      <selection activeCell="C13" sqref="C13"/>
    </sheetView>
  </sheetViews>
  <sheetFormatPr defaultRowHeight="11.25" x14ac:dyDescent="0.2"/>
  <cols>
    <col min="1" max="1" width="34.85546875" style="11" customWidth="1"/>
    <col min="2" max="2" width="18.28515625" style="11" customWidth="1"/>
    <col min="3" max="3" width="16.28515625" style="11" customWidth="1"/>
    <col min="4" max="16384" width="9.140625" style="11"/>
  </cols>
  <sheetData>
    <row r="1" spans="1:3" ht="54" customHeight="1" thickBot="1" x14ac:dyDescent="0.25">
      <c r="A1" s="112" t="s">
        <v>101</v>
      </c>
      <c r="B1" s="112"/>
      <c r="C1" s="112"/>
    </row>
    <row r="2" spans="1:3" ht="36.75" customHeight="1" thickBot="1" x14ac:dyDescent="0.25">
      <c r="A2" s="30" t="s">
        <v>64</v>
      </c>
      <c r="B2" s="47" t="s">
        <v>65</v>
      </c>
      <c r="C2" s="48" t="s">
        <v>66</v>
      </c>
    </row>
    <row r="3" spans="1:3" ht="18.75" customHeight="1" x14ac:dyDescent="0.2">
      <c r="A3" s="45" t="s">
        <v>63</v>
      </c>
      <c r="B3" s="49">
        <v>1626158774.4700005</v>
      </c>
      <c r="C3" s="51">
        <f>B3</f>
        <v>1626158774.4700005</v>
      </c>
    </row>
    <row r="4" spans="1:3" ht="18.75" customHeight="1" thickBot="1" x14ac:dyDescent="0.25">
      <c r="A4" s="44" t="s">
        <v>67</v>
      </c>
      <c r="B4" s="50">
        <v>5732180.5199999996</v>
      </c>
      <c r="C4" s="52">
        <v>209617816.56367201</v>
      </c>
    </row>
    <row r="5" spans="1:3" ht="18.75" customHeight="1" thickBot="1" x14ac:dyDescent="0.25">
      <c r="C5" s="46">
        <f>SUM(C3:C4)</f>
        <v>1835776591.0336726</v>
      </c>
    </row>
    <row r="7" spans="1:3" s="60" customFormat="1" x14ac:dyDescent="0.2">
      <c r="A7" s="11" t="s">
        <v>71</v>
      </c>
      <c r="B7" s="11"/>
      <c r="C7" s="59"/>
    </row>
    <row r="8" spans="1:3" s="60" customFormat="1" x14ac:dyDescent="0.2">
      <c r="A8" s="11" t="s">
        <v>62</v>
      </c>
      <c r="C8" s="61" t="s">
        <v>87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0"/>
  <sheetViews>
    <sheetView zoomScaleNormal="100" workbookViewId="0">
      <selection activeCell="D6" sqref="D6"/>
    </sheetView>
  </sheetViews>
  <sheetFormatPr defaultColWidth="13.42578125" defaultRowHeight="15" x14ac:dyDescent="0.2"/>
  <cols>
    <col min="1" max="2" width="7.28515625" style="4" customWidth="1"/>
    <col min="3" max="3" width="29.42578125" style="34" customWidth="1"/>
    <col min="4" max="4" width="31.42578125" style="4" customWidth="1"/>
    <col min="5" max="5" width="13.42578125" style="4" hidden="1" customWidth="1"/>
    <col min="6" max="6" width="16.5703125" style="4" hidden="1" customWidth="1"/>
    <col min="7" max="7" width="0" style="4" hidden="1" customWidth="1"/>
    <col min="8" max="16384" width="13.42578125" style="4"/>
  </cols>
  <sheetData>
    <row r="1" spans="1:6" x14ac:dyDescent="0.2">
      <c r="A1" s="99" t="s">
        <v>102</v>
      </c>
      <c r="B1" s="100"/>
      <c r="C1" s="100"/>
      <c r="D1" s="100"/>
    </row>
    <row r="2" spans="1:6" ht="60" customHeight="1" thickBot="1" x14ac:dyDescent="0.25">
      <c r="A2" s="100"/>
      <c r="B2" s="100"/>
      <c r="C2" s="100"/>
      <c r="D2" s="100"/>
    </row>
    <row r="3" spans="1:6" s="1" customFormat="1" ht="11.25" x14ac:dyDescent="0.2">
      <c r="A3" s="117" t="s">
        <v>7</v>
      </c>
      <c r="B3" s="118"/>
      <c r="C3" s="119"/>
      <c r="D3" s="123" t="s">
        <v>8</v>
      </c>
    </row>
    <row r="4" spans="1:6" s="1" customFormat="1" ht="12" thickBot="1" x14ac:dyDescent="0.25">
      <c r="A4" s="120"/>
      <c r="B4" s="121"/>
      <c r="C4" s="122"/>
      <c r="D4" s="124"/>
    </row>
    <row r="5" spans="1:6" s="1" customFormat="1" ht="12" thickBot="1" x14ac:dyDescent="0.25">
      <c r="A5" s="107" t="s">
        <v>47</v>
      </c>
      <c r="B5" s="125"/>
      <c r="C5" s="125"/>
      <c r="D5" s="108"/>
    </row>
    <row r="6" spans="1:6" s="2" customFormat="1" ht="20.100000000000001" customHeight="1" x14ac:dyDescent="0.2">
      <c r="A6" s="113" t="s">
        <v>91</v>
      </c>
      <c r="B6" s="114"/>
      <c r="C6" s="114"/>
      <c r="D6" s="67">
        <v>0.132353720094566</v>
      </c>
      <c r="F6" s="32">
        <v>29354079.710000001</v>
      </c>
    </row>
    <row r="7" spans="1:6" s="2" customFormat="1" ht="20.100000000000001" customHeight="1" x14ac:dyDescent="0.2">
      <c r="A7" s="113" t="s">
        <v>32</v>
      </c>
      <c r="B7" s="114"/>
      <c r="C7" s="114"/>
      <c r="D7" s="67">
        <v>4.2726525871839567E-2</v>
      </c>
      <c r="F7" s="32">
        <v>79179961.450000003</v>
      </c>
    </row>
    <row r="8" spans="1:6" s="2" customFormat="1" ht="20.100000000000001" customHeight="1" x14ac:dyDescent="0.2">
      <c r="A8" s="113" t="s">
        <v>33</v>
      </c>
      <c r="B8" s="114"/>
      <c r="C8" s="114"/>
      <c r="D8" s="67">
        <v>8.1737544120556976E-2</v>
      </c>
      <c r="F8" s="32">
        <v>64409709.810000002</v>
      </c>
    </row>
    <row r="9" spans="1:6" s="2" customFormat="1" ht="20.100000000000001" customHeight="1" x14ac:dyDescent="0.2">
      <c r="A9" s="113" t="s">
        <v>76</v>
      </c>
      <c r="B9" s="114"/>
      <c r="C9" s="114"/>
      <c r="D9" s="67">
        <v>4.0710902527931248E-2</v>
      </c>
      <c r="F9" s="32">
        <v>88822010.49000001</v>
      </c>
    </row>
    <row r="10" spans="1:6" s="2" customFormat="1" ht="20.100000000000001" customHeight="1" x14ac:dyDescent="0.2">
      <c r="A10" s="113" t="s">
        <v>97</v>
      </c>
      <c r="B10" s="114"/>
      <c r="C10" s="114"/>
      <c r="D10" s="67">
        <v>9.3817529217716106E-2</v>
      </c>
      <c r="F10" s="32">
        <v>33541995.009999998</v>
      </c>
    </row>
    <row r="11" spans="1:6" s="2" customFormat="1" ht="20.100000000000001" customHeight="1" x14ac:dyDescent="0.2">
      <c r="A11" s="113" t="s">
        <v>41</v>
      </c>
      <c r="B11" s="114"/>
      <c r="C11" s="114"/>
      <c r="D11" s="67">
        <v>5.6501429044443469E-2</v>
      </c>
      <c r="F11" s="32">
        <v>107730752.05000001</v>
      </c>
    </row>
    <row r="12" spans="1:6" s="2" customFormat="1" ht="20.100000000000001" customHeight="1" x14ac:dyDescent="0.2">
      <c r="A12" s="113" t="s">
        <v>103</v>
      </c>
      <c r="B12" s="114"/>
      <c r="C12" s="114"/>
      <c r="D12" s="67">
        <v>3.2548750651417352E-2</v>
      </c>
      <c r="F12" s="32">
        <v>111977701.04000001</v>
      </c>
    </row>
    <row r="13" spans="1:6" s="2" customFormat="1" ht="20.100000000000001" customHeight="1" x14ac:dyDescent="0.2">
      <c r="A13" s="113" t="s">
        <v>93</v>
      </c>
      <c r="B13" s="114"/>
      <c r="C13" s="114"/>
      <c r="D13" s="67">
        <v>0.2377876541742327</v>
      </c>
      <c r="F13" s="32">
        <v>147072010.49000001</v>
      </c>
    </row>
    <row r="14" spans="1:6" s="2" customFormat="1" ht="31.5" customHeight="1" x14ac:dyDescent="0.2">
      <c r="A14" s="113" t="s">
        <v>104</v>
      </c>
      <c r="B14" s="114"/>
      <c r="C14" s="114"/>
      <c r="D14" s="67">
        <v>0.1073837569625536</v>
      </c>
      <c r="F14" s="32">
        <v>69355689.120000005</v>
      </c>
    </row>
    <row r="15" spans="1:6" s="2" customFormat="1" ht="20.100000000000001" customHeight="1" x14ac:dyDescent="0.2">
      <c r="A15" s="113" t="s">
        <v>105</v>
      </c>
      <c r="B15" s="114"/>
      <c r="C15" s="114"/>
      <c r="D15" s="67">
        <v>6.9586946298140218E-2</v>
      </c>
      <c r="F15" s="32"/>
    </row>
    <row r="16" spans="1:6" s="2" customFormat="1" ht="20.100000000000001" customHeight="1" thickBot="1" x14ac:dyDescent="0.25">
      <c r="A16" s="113" t="s">
        <v>106</v>
      </c>
      <c r="B16" s="114"/>
      <c r="C16" s="114"/>
      <c r="D16" s="67">
        <v>0.10484524103660273</v>
      </c>
      <c r="F16" s="32"/>
    </row>
    <row r="17" spans="1:6" ht="15.75" thickBot="1" x14ac:dyDescent="0.25">
      <c r="A17" s="115" t="s">
        <v>5</v>
      </c>
      <c r="B17" s="116"/>
      <c r="C17" s="116"/>
      <c r="D17" s="69">
        <f>SUM(D6:D16)</f>
        <v>1</v>
      </c>
      <c r="F17" s="33">
        <f>SUM(F6:F14)</f>
        <v>731443909.17000008</v>
      </c>
    </row>
    <row r="19" spans="1:6" s="15" customFormat="1" ht="12.75" x14ac:dyDescent="0.2">
      <c r="A19" s="11" t="s">
        <v>71</v>
      </c>
      <c r="B19" s="11"/>
      <c r="C19" s="59"/>
    </row>
    <row r="20" spans="1:6" s="15" customFormat="1" ht="12.75" x14ac:dyDescent="0.2">
      <c r="A20" s="11" t="s">
        <v>62</v>
      </c>
      <c r="B20" s="60"/>
      <c r="D20" s="61" t="s">
        <v>87</v>
      </c>
    </row>
  </sheetData>
  <mergeCells count="16">
    <mergeCell ref="A15:C15"/>
    <mergeCell ref="A17:C17"/>
    <mergeCell ref="A14:C14"/>
    <mergeCell ref="A13:C13"/>
    <mergeCell ref="A1:D2"/>
    <mergeCell ref="A3:C4"/>
    <mergeCell ref="D3:D4"/>
    <mergeCell ref="A5:D5"/>
    <mergeCell ref="A6:C6"/>
    <mergeCell ref="A12:C12"/>
    <mergeCell ref="A7:C7"/>
    <mergeCell ref="A8:C8"/>
    <mergeCell ref="A9:C9"/>
    <mergeCell ref="A10:C10"/>
    <mergeCell ref="A11:C11"/>
    <mergeCell ref="A16:C16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-0.499984740745262"/>
    <pageSetUpPr fitToPage="1"/>
  </sheetPr>
  <dimension ref="A1:D68"/>
  <sheetViews>
    <sheetView zoomScaleNormal="100" workbookViewId="0">
      <selection activeCell="E2" sqref="E2:F2"/>
    </sheetView>
  </sheetViews>
  <sheetFormatPr defaultColWidth="9.140625" defaultRowHeight="12.75" x14ac:dyDescent="0.2"/>
  <cols>
    <col min="1" max="1" width="33.42578125" style="14" bestFit="1" customWidth="1"/>
    <col min="2" max="2" width="17.28515625" style="15" bestFit="1" customWidth="1"/>
    <col min="3" max="3" width="17.5703125" style="15" customWidth="1"/>
    <col min="4" max="4" width="15.7109375" style="16" customWidth="1"/>
    <col min="5" max="16384" width="9.140625" style="16"/>
  </cols>
  <sheetData>
    <row r="1" spans="1:4" ht="13.15" customHeight="1" x14ac:dyDescent="0.2">
      <c r="A1" s="99" t="s">
        <v>107</v>
      </c>
      <c r="B1" s="99"/>
      <c r="C1" s="99"/>
      <c r="D1" s="99"/>
    </row>
    <row r="2" spans="1:4" ht="67.5" customHeight="1" thickBot="1" x14ac:dyDescent="0.25">
      <c r="A2" s="111"/>
      <c r="B2" s="111"/>
      <c r="C2" s="111"/>
      <c r="D2" s="111"/>
    </row>
    <row r="3" spans="1:4" s="15" customFormat="1" ht="34.5" thickBot="1" x14ac:dyDescent="0.25">
      <c r="A3" s="48" t="s">
        <v>1</v>
      </c>
      <c r="B3" s="81" t="s">
        <v>2</v>
      </c>
      <c r="C3" s="31" t="s">
        <v>3</v>
      </c>
      <c r="D3" s="31" t="s">
        <v>95</v>
      </c>
    </row>
    <row r="4" spans="1:4" s="15" customFormat="1" ht="26.25" customHeight="1" x14ac:dyDescent="0.2">
      <c r="A4" s="129" t="s">
        <v>78</v>
      </c>
      <c r="B4" s="83" t="s">
        <v>4</v>
      </c>
      <c r="C4" s="64">
        <v>423291733.62</v>
      </c>
      <c r="D4" s="64">
        <v>423291733.62</v>
      </c>
    </row>
    <row r="5" spans="1:4" s="15" customFormat="1" ht="26.25" customHeight="1" x14ac:dyDescent="0.2">
      <c r="A5" s="129"/>
      <c r="B5" s="82" t="s">
        <v>6</v>
      </c>
      <c r="C5" s="28">
        <v>1504399.85</v>
      </c>
      <c r="D5" s="28">
        <v>55013796.354710005</v>
      </c>
    </row>
    <row r="6" spans="1:4" s="15" customFormat="1" ht="26.25" customHeight="1" thickBot="1" x14ac:dyDescent="0.25">
      <c r="A6" s="127"/>
      <c r="B6" s="83" t="s">
        <v>0</v>
      </c>
      <c r="C6" s="64">
        <v>2214155.7599999998</v>
      </c>
      <c r="D6" s="64">
        <v>85365225.417767987</v>
      </c>
    </row>
    <row r="7" spans="1:4" s="15" customFormat="1" ht="26.25" customHeight="1" thickBot="1" x14ac:dyDescent="0.25">
      <c r="A7" s="94" t="s">
        <v>81</v>
      </c>
      <c r="B7" s="84" t="s">
        <v>4</v>
      </c>
      <c r="C7" s="27">
        <v>6700000</v>
      </c>
      <c r="D7" s="27">
        <v>6700000</v>
      </c>
    </row>
    <row r="8" spans="1:4" s="15" customFormat="1" ht="26.25" customHeight="1" thickBot="1" x14ac:dyDescent="0.25">
      <c r="A8" s="86" t="s">
        <v>85</v>
      </c>
      <c r="B8" s="83" t="s">
        <v>4</v>
      </c>
      <c r="C8" s="38">
        <v>97297300</v>
      </c>
      <c r="D8" s="38">
        <v>97297300</v>
      </c>
    </row>
    <row r="9" spans="1:4" s="15" customFormat="1" ht="26.25" customHeight="1" x14ac:dyDescent="0.2">
      <c r="A9" s="128" t="s">
        <v>80</v>
      </c>
      <c r="B9" s="84" t="s">
        <v>4</v>
      </c>
      <c r="C9" s="27">
        <v>209316080</v>
      </c>
      <c r="D9" s="27">
        <v>209316080</v>
      </c>
    </row>
    <row r="10" spans="1:4" s="15" customFormat="1" ht="26.25" customHeight="1" thickBot="1" x14ac:dyDescent="0.25">
      <c r="A10" s="127"/>
      <c r="B10" s="96" t="s">
        <v>6</v>
      </c>
      <c r="C10" s="97">
        <v>290722.5</v>
      </c>
      <c r="D10" s="97">
        <v>10631314.8135</v>
      </c>
    </row>
    <row r="11" spans="1:4" s="15" customFormat="1" ht="26.25" customHeight="1" thickBot="1" x14ac:dyDescent="0.25">
      <c r="A11" s="87" t="s">
        <v>82</v>
      </c>
      <c r="B11" s="80" t="s">
        <v>4</v>
      </c>
      <c r="C11" s="37">
        <v>50800000</v>
      </c>
      <c r="D11" s="37">
        <v>50800000</v>
      </c>
    </row>
    <row r="12" spans="1:4" s="15" customFormat="1" ht="26.25" customHeight="1" thickBot="1" x14ac:dyDescent="0.25">
      <c r="A12" s="85" t="s">
        <v>94</v>
      </c>
      <c r="B12" s="79" t="s">
        <v>4</v>
      </c>
      <c r="C12" s="38">
        <v>42540000</v>
      </c>
      <c r="D12" s="38">
        <v>42540000</v>
      </c>
    </row>
    <row r="13" spans="1:4" s="15" customFormat="1" ht="26.25" customHeight="1" x14ac:dyDescent="0.2">
      <c r="A13" s="126" t="s">
        <v>79</v>
      </c>
      <c r="B13" s="84" t="s">
        <v>4</v>
      </c>
      <c r="C13" s="27">
        <v>86486000</v>
      </c>
      <c r="D13" s="27">
        <v>86486000</v>
      </c>
    </row>
    <row r="14" spans="1:4" s="15" customFormat="1" ht="26.25" customHeight="1" thickBot="1" x14ac:dyDescent="0.25">
      <c r="A14" s="127"/>
      <c r="B14" s="80" t="s">
        <v>0</v>
      </c>
      <c r="C14" s="37">
        <v>708194.13</v>
      </c>
      <c r="D14" s="37">
        <v>27303928.946258999</v>
      </c>
    </row>
    <row r="15" spans="1:4" s="15" customFormat="1" ht="26.25" customHeight="1" x14ac:dyDescent="0.2">
      <c r="A15" s="126" t="s">
        <v>83</v>
      </c>
      <c r="B15" s="84" t="s">
        <v>4</v>
      </c>
      <c r="C15" s="27">
        <v>209181000</v>
      </c>
      <c r="D15" s="27">
        <v>209181000</v>
      </c>
    </row>
    <row r="16" spans="1:4" s="15" customFormat="1" ht="26.25" customHeight="1" x14ac:dyDescent="0.2">
      <c r="A16" s="129"/>
      <c r="B16" s="93" t="s">
        <v>6</v>
      </c>
      <c r="C16" s="28">
        <v>100384.25</v>
      </c>
      <c r="D16" s="28">
        <v>3670911.4845500002</v>
      </c>
    </row>
    <row r="17" spans="1:4" s="15" customFormat="1" ht="26.25" customHeight="1" thickBot="1" x14ac:dyDescent="0.25">
      <c r="A17" s="127"/>
      <c r="B17" s="80" t="s">
        <v>0</v>
      </c>
      <c r="C17" s="37">
        <v>1850350</v>
      </c>
      <c r="D17" s="37">
        <v>71338949.004999995</v>
      </c>
    </row>
    <row r="18" spans="1:4" s="15" customFormat="1" ht="26.25" customHeight="1" thickBot="1" x14ac:dyDescent="0.25">
      <c r="A18" s="85" t="s">
        <v>88</v>
      </c>
      <c r="B18" s="79" t="s">
        <v>4</v>
      </c>
      <c r="C18" s="38">
        <v>184273008</v>
      </c>
      <c r="D18" s="38">
        <v>184273008</v>
      </c>
    </row>
    <row r="19" spans="1:4" s="15" customFormat="1" ht="26.25" customHeight="1" thickBot="1" x14ac:dyDescent="0.25">
      <c r="A19" s="85" t="s">
        <v>89</v>
      </c>
      <c r="B19" s="79" t="s">
        <v>4</v>
      </c>
      <c r="C19" s="38">
        <v>4000000</v>
      </c>
      <c r="D19" s="38">
        <v>4000000</v>
      </c>
    </row>
    <row r="20" spans="1:4" s="15" customFormat="1" ht="26.25" customHeight="1" thickBot="1" x14ac:dyDescent="0.25">
      <c r="A20" s="85" t="s">
        <v>90</v>
      </c>
      <c r="B20" s="79" t="s">
        <v>4</v>
      </c>
      <c r="C20" s="38">
        <v>24594000</v>
      </c>
      <c r="D20" s="38">
        <v>24594000</v>
      </c>
    </row>
    <row r="21" spans="1:4" s="15" customFormat="1" ht="26.25" customHeight="1" thickBot="1" x14ac:dyDescent="0.25">
      <c r="A21" s="85" t="s">
        <v>84</v>
      </c>
      <c r="B21" s="79" t="s">
        <v>4</v>
      </c>
      <c r="C21" s="38">
        <v>32400000</v>
      </c>
      <c r="D21" s="38">
        <v>32400000</v>
      </c>
    </row>
    <row r="22" spans="1:4" ht="28.5" customHeight="1" thickBot="1" x14ac:dyDescent="0.25">
      <c r="D22" s="91">
        <f>SUM(D4:D21)</f>
        <v>1624203247.6417871</v>
      </c>
    </row>
    <row r="23" spans="1:4" s="15" customFormat="1" x14ac:dyDescent="0.2">
      <c r="A23" s="13" t="s">
        <v>71</v>
      </c>
      <c r="B23" s="13"/>
      <c r="C23" s="14"/>
    </row>
    <row r="24" spans="1:4" s="15" customFormat="1" x14ac:dyDescent="0.2">
      <c r="A24" s="13" t="s">
        <v>62</v>
      </c>
      <c r="C24" s="36" t="s">
        <v>87</v>
      </c>
    </row>
    <row r="25" spans="1:4" x14ac:dyDescent="0.2">
      <c r="B25" s="26"/>
      <c r="C25" s="14"/>
    </row>
    <row r="26" spans="1:4" x14ac:dyDescent="0.2">
      <c r="B26" s="26"/>
      <c r="C26" s="14"/>
    </row>
    <row r="27" spans="1:4" x14ac:dyDescent="0.2">
      <c r="A27" s="88"/>
      <c r="B27" s="89"/>
    </row>
    <row r="28" spans="1:4" x14ac:dyDescent="0.2">
      <c r="A28" s="88"/>
      <c r="B28" s="90"/>
    </row>
    <row r="29" spans="1:4" x14ac:dyDescent="0.2">
      <c r="A29" s="88"/>
      <c r="B29" s="90"/>
    </row>
    <row r="32" spans="1:4" x14ac:dyDescent="0.2">
      <c r="A32" s="70"/>
      <c r="B32" s="70"/>
      <c r="C32" s="71"/>
    </row>
    <row r="33" spans="1:3" x14ac:dyDescent="0.2">
      <c r="A33" s="70"/>
      <c r="B33" s="70"/>
      <c r="C33" s="71"/>
    </row>
    <row r="34" spans="1:3" x14ac:dyDescent="0.2">
      <c r="A34" s="70"/>
      <c r="B34" s="70"/>
      <c r="C34" s="71"/>
    </row>
    <row r="35" spans="1:3" x14ac:dyDescent="0.2">
      <c r="A35" s="70"/>
      <c r="B35" s="70"/>
      <c r="C35" s="71"/>
    </row>
    <row r="36" spans="1:3" x14ac:dyDescent="0.2">
      <c r="A36" s="70"/>
      <c r="B36" s="70"/>
      <c r="C36" s="71"/>
    </row>
    <row r="37" spans="1:3" x14ac:dyDescent="0.2">
      <c r="A37" s="70"/>
      <c r="B37" s="70"/>
      <c r="C37" s="71"/>
    </row>
    <row r="38" spans="1:3" x14ac:dyDescent="0.2">
      <c r="A38" s="70"/>
      <c r="B38" s="70"/>
      <c r="C38" s="71"/>
    </row>
    <row r="39" spans="1:3" x14ac:dyDescent="0.2">
      <c r="A39" s="70"/>
      <c r="B39" s="70"/>
      <c r="C39" s="71"/>
    </row>
    <row r="40" spans="1:3" x14ac:dyDescent="0.2">
      <c r="A40" s="70"/>
      <c r="B40" s="70"/>
      <c r="C40" s="71"/>
    </row>
    <row r="41" spans="1:3" x14ac:dyDescent="0.2">
      <c r="A41" s="70"/>
      <c r="B41" s="70"/>
      <c r="C41" s="71"/>
    </row>
    <row r="42" spans="1:3" x14ac:dyDescent="0.2">
      <c r="A42" s="70"/>
      <c r="B42" s="70"/>
      <c r="C42" s="71"/>
    </row>
    <row r="43" spans="1:3" x14ac:dyDescent="0.2">
      <c r="A43" s="70"/>
      <c r="B43" s="70"/>
      <c r="C43" s="71"/>
    </row>
    <row r="44" spans="1:3" x14ac:dyDescent="0.2">
      <c r="A44" s="70"/>
      <c r="B44" s="70"/>
      <c r="C44" s="71"/>
    </row>
    <row r="45" spans="1:3" x14ac:dyDescent="0.2">
      <c r="A45" s="70"/>
      <c r="B45" s="70"/>
      <c r="C45" s="71"/>
    </row>
    <row r="46" spans="1:3" x14ac:dyDescent="0.2">
      <c r="A46" s="70"/>
      <c r="B46" s="70"/>
      <c r="C46" s="71"/>
    </row>
    <row r="47" spans="1:3" x14ac:dyDescent="0.2">
      <c r="A47" s="70"/>
      <c r="B47" s="70"/>
      <c r="C47" s="71"/>
    </row>
    <row r="48" spans="1:3" x14ac:dyDescent="0.2">
      <c r="A48" s="70"/>
      <c r="B48" s="70"/>
      <c r="C48" s="71"/>
    </row>
    <row r="49" spans="1:3" x14ac:dyDescent="0.2">
      <c r="A49" s="70"/>
      <c r="B49" s="70"/>
      <c r="C49" s="71"/>
    </row>
    <row r="51" spans="1:3" x14ac:dyDescent="0.2">
      <c r="C51"/>
    </row>
    <row r="52" spans="1:3" x14ac:dyDescent="0.2">
      <c r="C52"/>
    </row>
    <row r="53" spans="1:3" x14ac:dyDescent="0.2">
      <c r="C53"/>
    </row>
    <row r="54" spans="1:3" x14ac:dyDescent="0.2">
      <c r="C54"/>
    </row>
    <row r="55" spans="1:3" x14ac:dyDescent="0.2">
      <c r="C55"/>
    </row>
    <row r="56" spans="1:3" x14ac:dyDescent="0.2">
      <c r="C56"/>
    </row>
    <row r="57" spans="1:3" x14ac:dyDescent="0.2">
      <c r="C57"/>
    </row>
    <row r="58" spans="1:3" x14ac:dyDescent="0.2">
      <c r="C58"/>
    </row>
    <row r="59" spans="1:3" x14ac:dyDescent="0.2">
      <c r="C59"/>
    </row>
    <row r="60" spans="1:3" x14ac:dyDescent="0.2">
      <c r="C60"/>
    </row>
    <row r="61" spans="1:3" x14ac:dyDescent="0.2">
      <c r="C61"/>
    </row>
    <row r="62" spans="1:3" x14ac:dyDescent="0.2">
      <c r="C62"/>
    </row>
    <row r="63" spans="1:3" x14ac:dyDescent="0.2">
      <c r="C63"/>
    </row>
    <row r="64" spans="1:3" x14ac:dyDescent="0.2">
      <c r="C64"/>
    </row>
    <row r="65" spans="3:3" x14ac:dyDescent="0.2">
      <c r="C65"/>
    </row>
    <row r="66" spans="3:3" x14ac:dyDescent="0.2">
      <c r="C66"/>
    </row>
    <row r="67" spans="3:3" x14ac:dyDescent="0.2">
      <c r="C67"/>
    </row>
    <row r="68" spans="3:3" x14ac:dyDescent="0.2">
      <c r="C68"/>
    </row>
  </sheetData>
  <mergeCells count="5">
    <mergeCell ref="A1:D2"/>
    <mergeCell ref="A13:A14"/>
    <mergeCell ref="A9:A10"/>
    <mergeCell ref="A15:A17"/>
    <mergeCell ref="A4:A6"/>
  </mergeCells>
  <pageMargins left="0.86" right="0.15" top="0.17" bottom="0.24" header="0.2" footer="0.17"/>
  <pageSetup paperSize="9" fitToHeight="5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F49ED0-EAD6-40F1-823E-7AE42CA6DD44}">
  <dimension ref="A1:C14"/>
  <sheetViews>
    <sheetView zoomScale="110" zoomScaleNormal="110" workbookViewId="0">
      <selection activeCell="C5" sqref="C5"/>
    </sheetView>
  </sheetViews>
  <sheetFormatPr defaultRowHeight="11.25" x14ac:dyDescent="0.2"/>
  <cols>
    <col min="1" max="1" width="34.85546875" style="11" customWidth="1"/>
    <col min="2" max="2" width="18.28515625" style="11" customWidth="1"/>
    <col min="3" max="3" width="16.28515625" style="11" customWidth="1"/>
    <col min="4" max="16384" width="9.140625" style="11"/>
  </cols>
  <sheetData>
    <row r="1" spans="1:3" ht="54" customHeight="1" thickBot="1" x14ac:dyDescent="0.25">
      <c r="A1" s="112" t="s">
        <v>108</v>
      </c>
      <c r="B1" s="112"/>
      <c r="C1" s="112"/>
    </row>
    <row r="2" spans="1:3" ht="36.75" customHeight="1" thickBot="1" x14ac:dyDescent="0.25">
      <c r="A2" s="30" t="s">
        <v>64</v>
      </c>
      <c r="B2" s="47" t="s">
        <v>65</v>
      </c>
      <c r="C2" s="48" t="s">
        <v>66</v>
      </c>
    </row>
    <row r="3" spans="1:3" ht="18.75" customHeight="1" x14ac:dyDescent="0.2">
      <c r="A3" s="56" t="s">
        <v>63</v>
      </c>
      <c r="B3" s="57">
        <v>294611845.58999997</v>
      </c>
      <c r="C3" s="58">
        <v>294611845.58999997</v>
      </c>
    </row>
    <row r="4" spans="1:3" ht="18.75" customHeight="1" x14ac:dyDescent="0.2">
      <c r="A4" s="72" t="s">
        <v>67</v>
      </c>
      <c r="B4" s="73">
        <v>5369849</v>
      </c>
      <c r="C4" s="74">
        <v>196367860.14140001</v>
      </c>
    </row>
    <row r="5" spans="1:3" ht="18.75" customHeight="1" thickBot="1" x14ac:dyDescent="0.25">
      <c r="A5" s="53" t="s">
        <v>86</v>
      </c>
      <c r="B5" s="54">
        <v>9396687.7699999996</v>
      </c>
      <c r="C5" s="55">
        <v>362282719.29091096</v>
      </c>
    </row>
    <row r="6" spans="1:3" ht="18.75" customHeight="1" thickBot="1" x14ac:dyDescent="0.25">
      <c r="C6" s="46">
        <f>SUM(C3:C5)</f>
        <v>853262425.02231097</v>
      </c>
    </row>
    <row r="8" spans="1:3" s="60" customFormat="1" x14ac:dyDescent="0.2">
      <c r="A8" s="11" t="s">
        <v>71</v>
      </c>
      <c r="B8" s="11"/>
      <c r="C8" s="59"/>
    </row>
    <row r="9" spans="1:3" s="60" customFormat="1" ht="12.75" x14ac:dyDescent="0.2">
      <c r="A9" s="11" t="s">
        <v>62</v>
      </c>
      <c r="C9" s="36" t="s">
        <v>87</v>
      </c>
    </row>
    <row r="10" spans="1:3" s="4" customFormat="1" ht="15" x14ac:dyDescent="0.2">
      <c r="C10" s="34"/>
    </row>
    <row r="14" spans="1:3" x14ac:dyDescent="0.2">
      <c r="C14" s="63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6</vt:i4>
      </vt:variant>
    </vt:vector>
  </HeadingPairs>
  <TitlesOfParts>
    <vt:vector size="6" baseType="lpstr">
      <vt:lpstr>Участь у ФЗП</vt:lpstr>
      <vt:lpstr>Депозити ФЗП </vt:lpstr>
      <vt:lpstr>ОВГЗ ФЗП</vt:lpstr>
      <vt:lpstr>Участь ФСГ</vt:lpstr>
      <vt:lpstr>Депозити ФСГ</vt:lpstr>
      <vt:lpstr>ОВГЗ ФСГ</vt:lpstr>
    </vt:vector>
  </TitlesOfParts>
  <Company>NASTA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Ковалева</dc:creator>
  <cp:lastModifiedBy>Шимановський</cp:lastModifiedBy>
  <cp:lastPrinted>2022-02-15T13:48:00Z</cp:lastPrinted>
  <dcterms:created xsi:type="dcterms:W3CDTF">2014-06-16T07:23:10Z</dcterms:created>
  <dcterms:modified xsi:type="dcterms:W3CDTF">2023-11-30T13:16:20Z</dcterms:modified>
</cp:coreProperties>
</file>