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\Гончарук\Отчетность 2023\Квартальная отчетность\"/>
    </mc:Choice>
  </mc:AlternateContent>
  <xr:revisionPtr revIDLastSave="0" documentId="13_ncr:1_{0C0CC1D7-8E22-4F56-92C3-39D7953E04F8}" xr6:coauthVersionLast="47" xr6:coauthVersionMax="47" xr10:uidLastSave="{00000000-0000-0000-0000-000000000000}"/>
  <bookViews>
    <workbookView xWindow="1050" yWindow="1170" windowWidth="27750" windowHeight="14415" tabRatio="799" activeTab="5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6" l="1"/>
  <c r="C3" i="20" l="1"/>
  <c r="D23" i="17" l="1"/>
  <c r="D17" i="19" l="1"/>
  <c r="C6" i="21" l="1"/>
  <c r="B68" i="18" l="1"/>
  <c r="C5" i="20" l="1"/>
  <c r="F17" i="19" l="1"/>
</calcChain>
</file>

<file path=xl/sharedStrings.xml><?xml version="1.0" encoding="utf-8"?>
<sst xmlns="http://schemas.openxmlformats.org/spreadsheetml/2006/main" count="183" uniqueCount="113">
  <si>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</si>
  <si>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</si>
  <si>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</si>
  <si>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</si>
  <si>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</si>
  <si>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</si>
  <si>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</si>
  <si>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</si>
  <si>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</si>
  <si>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</si>
  <si>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</si>
  <si>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"СК  "Альфа Страхування"</t>
  </si>
  <si>
    <t>ПрАТ "СК  "АРСЕНАЛ СТРАХУВАННЯ"</t>
  </si>
  <si>
    <t>ПрАТ "СК "АСКО-Донбас Північний"</t>
  </si>
  <si>
    <t>ПрАТ  "СТ  "Гарантія"</t>
  </si>
  <si>
    <t>ПрАТ СК "ГРАВЕ УКРАЇНА"</t>
  </si>
  <si>
    <t>ТДВ "СТ "ДОМІНАНТА"</t>
  </si>
  <si>
    <t>ТДВ "Експрес Страхування"</t>
  </si>
  <si>
    <t>ПрАТ "Європейський страховий альянс"</t>
  </si>
  <si>
    <t>ПрАТ "СК "ЗДОРОВО"</t>
  </si>
  <si>
    <t>ПрАТ "СТ "Іллічівське"</t>
  </si>
  <si>
    <t>ПАТ СК "Інтер-Поліс"</t>
  </si>
  <si>
    <t>ТДВ "СК "КИЇВ РЕ"</t>
  </si>
  <si>
    <t>ПрАТ «Київський страховий дім»</t>
  </si>
  <si>
    <t>ПрАТ  "УСК  "Княжа Вієнна Іншуранс Груп"</t>
  </si>
  <si>
    <t>ПАТ "СК "Країна"</t>
  </si>
  <si>
    <t>ПАТ "СК "Мега-гарант"</t>
  </si>
  <si>
    <t>ТДВ "Міжнародна СК"</t>
  </si>
  <si>
    <t>ТДВ "СК "Мотор-Гарант"</t>
  </si>
  <si>
    <t>АСК  "ОМЕГА"</t>
  </si>
  <si>
    <t>ВАТ НАСК "Оранта"</t>
  </si>
  <si>
    <t>ПАТ "СК "Оранта-Січ"</t>
  </si>
  <si>
    <t>ПрАТ "СК "Перша"</t>
  </si>
  <si>
    <t>ПрАТ СК "ПЗУ Україна"</t>
  </si>
  <si>
    <t>ПрАТ "СК "ПРОВІДНА"</t>
  </si>
  <si>
    <t>АТ "ПРОСТО-страхування"</t>
  </si>
  <si>
    <t>ПрАТ АСК "СКАРБНИЦЯ"</t>
  </si>
  <si>
    <t>ПрАТ "СК  "Український страховий стандарт"</t>
  </si>
  <si>
    <t>ПАТ "СК "Універсальна"</t>
  </si>
  <si>
    <t>ПрАТ "СК "УНІКА"</t>
  </si>
  <si>
    <t>ПрАТ "УПСК"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</si>
  <si>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</si>
  <si>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</si>
  <si>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</si>
  <si>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</si>
  <si>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</si>
  <si>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</si>
  <si>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</si>
  <si>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 xml:space="preserve">АТ "СГ "ТАС" </t>
  </si>
  <si>
    <t>ПАТ "СК"Євроінс Україна" (ХДІ страхування)</t>
  </si>
  <si>
    <t>СК "АСКО-Медсервіс"</t>
  </si>
  <si>
    <t>СК "БРОКБІЗНЕС"</t>
  </si>
  <si>
    <t>СК "ЕТАЛОН"</t>
  </si>
  <si>
    <t>СК "КРЕДО"</t>
  </si>
  <si>
    <t>Вексель</t>
  </si>
  <si>
    <t>Інвестсервіс</t>
  </si>
  <si>
    <t>НОВА</t>
  </si>
  <si>
    <t>Провіта</t>
  </si>
  <si>
    <t>Статус</t>
  </si>
  <si>
    <t>Страхові традиції</t>
  </si>
  <si>
    <t>Український СД</t>
  </si>
  <si>
    <t>ПрАТ СК «Колоннейд Україна»</t>
  </si>
  <si>
    <t>ТДВ "СК "Гардіан"</t>
  </si>
  <si>
    <t>головний бухгалтер МТСБУ</t>
  </si>
  <si>
    <t>ОВДП у гривні</t>
  </si>
  <si>
    <t>Найменування</t>
  </si>
  <si>
    <t>Сума, у валюті вкладення</t>
  </si>
  <si>
    <t>Сума, грн.</t>
  </si>
  <si>
    <t>ОВДП у валюті (дол.США)</t>
  </si>
  <si>
    <t>АТ "СК"АРКС" (АТ "СК "АХА Страхування")</t>
  </si>
  <si>
    <t xml:space="preserve">ПрАТ "СК "Саламандра" </t>
  </si>
  <si>
    <t>ТДВ "СК"Ю.Ес.Ай"</t>
  </si>
  <si>
    <t xml:space="preserve">Директор фінансовий, </t>
  </si>
  <si>
    <t>ПрАТ "СК "Страховий капітал"</t>
  </si>
  <si>
    <t>ПрАТ СК "Галицька"</t>
  </si>
  <si>
    <t>долар</t>
  </si>
  <si>
    <t>ТДВ "СГ "ОБЕРІГ"</t>
  </si>
  <si>
    <t>АТ "СК "ІНГО"</t>
  </si>
  <si>
    <t>ПрАТ СК "Глобал Гарант"</t>
  </si>
  <si>
    <t>АТ "Укрексімбанк"</t>
  </si>
  <si>
    <t>АТ "КРЕДОБАНК"</t>
  </si>
  <si>
    <t>АБ "УКРГАЗБАНК"</t>
  </si>
  <si>
    <t>АТ "ОЩАДБАНК"</t>
  </si>
  <si>
    <t>АТ "КРЕДІ АГРІКОЛЬ 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</si>
  <si>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</si>
  <si>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</si>
  <si>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</si>
  <si>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</si>
  <si>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</si>
  <si>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>Олена КОВАЛЬОВА</t>
  </si>
  <si>
    <t>АТ "УНІВЕРСАЛ БАНК"</t>
  </si>
  <si>
    <t>АТ "КРЕДИТВЕСТ БАНК"</t>
  </si>
  <si>
    <t>АТ "ПІРЕУС БАНК МКБ"</t>
  </si>
  <si>
    <t>АТ "СГ "ТАС" (приватне)</t>
  </si>
  <si>
    <t>ПрАТ "Перша СК"</t>
  </si>
  <si>
    <t>ПрАТ СК "PZU Україна"</t>
  </si>
  <si>
    <t>АТ СК "ІНГО"</t>
  </si>
  <si>
    <t>ПАТ "НАСК "Оранта"</t>
  </si>
  <si>
    <t>ТДВ "СК"ГАРДІАН"</t>
  </si>
  <si>
    <t xml:space="preserve">АТ "СК"АРКС" </t>
  </si>
  <si>
    <t xml:space="preserve">ПрАТ СK "ПРЕМ'ЄР АЛЬЯНС" (СК "ВАН КЛІК") </t>
  </si>
  <si>
    <t>ПАТ "СК "УСГ"</t>
  </si>
  <si>
    <t>АТ "БАНК КРЕДИТ ДНІПРО"</t>
  </si>
  <si>
    <t>Сума розміщених коштів, грн..</t>
  </si>
  <si>
    <t>ПрАТ СК "ВУСО" (+ ПрАТ "УАСК АСКА")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</si>
  <si>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01.07.2023р.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</si>
  <si>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01.07.2023р.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</si>
  <si>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01.07.2023р.</t>
  </si>
  <si>
    <t>ПрАТ "УСК "Княжа Вієнна Іншуранс Груп"</t>
  </si>
  <si>
    <t xml:space="preserve">ПРАТ СК "ВУСО" </t>
  </si>
  <si>
    <t>Участь страховиків в Централізованому страховому резервному фонді страхових гарантій МТСБУ станом на 01.07.2023р.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</si>
  <si>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01.07.2023р.</t>
  </si>
  <si>
    <t>Інформація щодо розміщення коштів Централізованого страхового резервного фонду страхових гарантій в ОВДП станом на 01.07.2023р.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</si>
</sst>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5" fillId="0" borderId="0">
      <alignment horizontal="left"/>
    </xf>
    <xf numFmtId="0" fontId="5" fillId="0" borderId="0">
      <alignment horizontal="left"/>
    </xf>
    <xf numFmtId="0" fontId="2" fillId="0" borderId="0"/>
    <xf numFmtId="0" fontId="1" fillId="0" borderId="0"/>
    <xf numFmtId="0" fontId="13" fillId="0" borderId="0"/>
  </cellStyleXfs>
  <cellXfs count="127">
    <xf numFmtId="0" fontId="0" fillId="0" borderId="0" xfId="0"/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10" fontId="3" fillId="0" borderId="0" xfId="3" applyNumberFormat="1" applyFont="1" applyAlignment="1">
      <alignment vertical="center"/>
    </xf>
    <xf numFmtId="0" fontId="5" fillId="0" borderId="0" xfId="3" applyAlignment="1">
      <alignment vertical="center"/>
    </xf>
    <xf numFmtId="0" fontId="3" fillId="0" borderId="7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10" fillId="0" borderId="8" xfId="3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11" fillId="0" borderId="25" xfId="3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1" applyFont="1"/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4" fontId="7" fillId="0" borderId="0" xfId="3" applyNumberFormat="1" applyFont="1" applyAlignment="1">
      <alignment vertical="center"/>
    </xf>
    <xf numFmtId="4" fontId="5" fillId="0" borderId="0" xfId="3" applyNumberFormat="1" applyAlignment="1">
      <alignment vertical="center"/>
    </xf>
    <xf numFmtId="0" fontId="5" fillId="0" borderId="0" xfId="3" applyAlignment="1">
      <alignment vertical="center" wrapText="1"/>
    </xf>
    <xf numFmtId="0" fontId="3" fillId="0" borderId="7" xfId="3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3" fillId="0" borderId="28" xfId="2" applyFont="1" applyBorder="1" applyAlignment="1">
      <alignment vertical="center" wrapText="1"/>
    </xf>
    <xf numFmtId="0" fontId="3" fillId="0" borderId="24" xfId="2" applyFont="1" applyBorder="1" applyAlignment="1">
      <alignment vertical="center" wrapText="1"/>
    </xf>
    <xf numFmtId="4" fontId="11" fillId="0" borderId="31" xfId="0" applyNumberFormat="1" applyFont="1" applyBorder="1" applyAlignment="1">
      <alignment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4" fontId="3" fillId="0" borderId="33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0" fontId="3" fillId="0" borderId="27" xfId="2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0" fontId="3" fillId="0" borderId="7" xfId="2" applyFont="1" applyBorder="1" applyAlignment="1">
      <alignment vertical="center" wrapText="1"/>
    </xf>
    <xf numFmtId="4" fontId="3" fillId="0" borderId="40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24" xfId="3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2" xfId="3" applyNumberFormat="1" applyFont="1" applyBorder="1" applyAlignment="1">
      <alignment horizontal="center" vertical="center"/>
    </xf>
    <xf numFmtId="164" fontId="3" fillId="0" borderId="3" xfId="3" applyNumberFormat="1" applyFont="1" applyBorder="1" applyAlignment="1">
      <alignment horizontal="center" vertical="center"/>
    </xf>
    <xf numFmtId="164" fontId="3" fillId="0" borderId="10" xfId="3" applyNumberFormat="1" applyFont="1" applyBorder="1" applyAlignment="1">
      <alignment horizontal="center" vertical="center"/>
    </xf>
    <xf numFmtId="164" fontId="11" fillId="0" borderId="16" xfId="3" applyNumberFormat="1" applyFont="1" applyBorder="1" applyAlignment="1">
      <alignment horizontal="center" vertical="center"/>
    </xf>
    <xf numFmtId="164" fontId="11" fillId="2" borderId="16" xfId="3" applyNumberFormat="1" applyFont="1" applyFill="1" applyBorder="1" applyAlignment="1">
      <alignment horizontal="center" vertical="center"/>
    </xf>
    <xf numFmtId="0" fontId="13" fillId="0" borderId="41" xfId="6" applyBorder="1" applyAlignment="1">
      <alignment vertical="top" wrapText="1" indent="2"/>
    </xf>
    <xf numFmtId="4" fontId="13" fillId="0" borderId="41" xfId="6" applyNumberFormat="1" applyBorder="1" applyAlignment="1">
      <alignment horizontal="right" vertical="top" wrapText="1"/>
    </xf>
    <xf numFmtId="0" fontId="3" fillId="0" borderId="8" xfId="2" applyFont="1" applyBorder="1" applyAlignment="1">
      <alignment vertical="center" wrapText="1"/>
    </xf>
    <xf numFmtId="4" fontId="3" fillId="0" borderId="43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" fontId="11" fillId="0" borderId="31" xfId="0" applyNumberFormat="1" applyFont="1" applyBorder="1" applyAlignment="1">
      <alignment horizontal="center" vertical="center"/>
    </xf>
    <xf numFmtId="0" fontId="16" fillId="0" borderId="0" xfId="0" applyFont="1"/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4" fillId="2" borderId="21" xfId="3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4" fillId="2" borderId="13" xfId="3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2" borderId="20" xfId="3" applyFont="1" applyFill="1" applyBorder="1" applyAlignment="1">
      <alignment horizontal="center" vertical="center" wrapText="1"/>
    </xf>
    <xf numFmtId="0" fontId="11" fillId="2" borderId="22" xfId="3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2</xdr:col>
      <xdr:colOff>617220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zoomScaleNormal="100" workbookViewId="0">
      <selection activeCell="D21" sqref="D21"/>
    </sheetView>
  </sheetViews>
  <sheetFormatPr defaultRowHeight="12.75" x14ac:dyDescent="0.2"/>
  <cols>
    <col min="1" max="1" width="35.7109375" style="13" customWidth="1"/>
    <col min="2" max="2" width="35.85546875" style="13" customWidth="1"/>
    <col min="3" max="3" width="11.140625" style="41" customWidth="1"/>
    <col min="4" max="4" width="11.140625" style="12" customWidth="1"/>
    <col min="5" max="7" width="11.140625" style="13" customWidth="1"/>
    <col min="8" max="16384" width="9.140625" style="13"/>
  </cols>
  <sheetData>
    <row r="1" spans="1:4" s="4" customFormat="1" ht="15" x14ac:dyDescent="0.2">
      <c r="A1" s="96" t="s">
        <v>105</v>
      </c>
      <c r="B1" s="97"/>
      <c r="C1" s="40"/>
      <c r="D1" s="3"/>
    </row>
    <row r="2" spans="1:4" s="4" customFormat="1" ht="69.599999999999994" customHeight="1" thickBot="1" x14ac:dyDescent="0.25">
      <c r="A2" s="97"/>
      <c r="B2" s="97"/>
      <c r="C2" s="40"/>
      <c r="D2" s="3"/>
    </row>
    <row r="3" spans="1:4" s="1" customFormat="1" ht="11.25" x14ac:dyDescent="0.2">
      <c r="A3" s="98" t="s">
        <v>7</v>
      </c>
      <c r="B3" s="100" t="s">
        <v>8</v>
      </c>
      <c r="C3" s="40"/>
      <c r="D3" s="3"/>
    </row>
    <row r="4" spans="1:4" s="1" customFormat="1" ht="12" thickBot="1" x14ac:dyDescent="0.25">
      <c r="A4" s="99"/>
      <c r="B4" s="101"/>
      <c r="C4" s="40"/>
      <c r="D4" s="3"/>
    </row>
    <row r="5" spans="1:4" s="1" customFormat="1" ht="13.5" thickBot="1" x14ac:dyDescent="0.25">
      <c r="A5" s="102" t="s">
        <v>9</v>
      </c>
      <c r="B5" s="103"/>
      <c r="C5" s="40"/>
      <c r="D5" s="3"/>
    </row>
    <row r="6" spans="1:4" s="1" customFormat="1" ht="15" customHeight="1" x14ac:dyDescent="0.2">
      <c r="A6" s="5" t="s">
        <v>33</v>
      </c>
      <c r="B6" s="66">
        <v>4.1706993465651029E-2</v>
      </c>
      <c r="C6" s="40"/>
      <c r="D6" s="3"/>
    </row>
    <row r="7" spans="1:4" s="1" customFormat="1" ht="15" customHeight="1" x14ac:dyDescent="0.2">
      <c r="A7" s="6" t="s">
        <v>11</v>
      </c>
      <c r="B7" s="67">
        <v>9.9409924111241235E-3</v>
      </c>
      <c r="C7" s="40"/>
      <c r="D7" s="3"/>
    </row>
    <row r="8" spans="1:4" s="1" customFormat="1" ht="15" customHeight="1" x14ac:dyDescent="0.2">
      <c r="A8" s="6" t="s">
        <v>10</v>
      </c>
      <c r="B8" s="67">
        <v>3.1084759074802775E-2</v>
      </c>
      <c r="C8" s="40"/>
      <c r="D8" s="3"/>
    </row>
    <row r="9" spans="1:4" s="1" customFormat="1" ht="15" customHeight="1" x14ac:dyDescent="0.2">
      <c r="A9" s="6" t="s">
        <v>12</v>
      </c>
      <c r="B9" s="67">
        <v>3.0326424108039887E-2</v>
      </c>
      <c r="C9" s="40"/>
      <c r="D9" s="3"/>
    </row>
    <row r="10" spans="1:4" s="1" customFormat="1" ht="15" customHeight="1" x14ac:dyDescent="0.2">
      <c r="A10" s="6" t="s">
        <v>13</v>
      </c>
      <c r="B10" s="67">
        <v>5.9276395294130223E-3</v>
      </c>
      <c r="C10" s="40"/>
      <c r="D10" s="3"/>
    </row>
    <row r="11" spans="1:4" s="1" customFormat="1" ht="15" customHeight="1" x14ac:dyDescent="0.2">
      <c r="A11" s="6" t="s">
        <v>69</v>
      </c>
      <c r="B11" s="67">
        <v>3.4584136554003705E-2</v>
      </c>
      <c r="C11" s="40"/>
      <c r="D11" s="3"/>
    </row>
    <row r="12" spans="1:4" s="1" customFormat="1" ht="15" customHeight="1" x14ac:dyDescent="0.2">
      <c r="A12" s="6" t="s">
        <v>51</v>
      </c>
      <c r="B12" s="67">
        <v>1.1460840107063108E-2</v>
      </c>
      <c r="C12" s="40"/>
      <c r="D12" s="3"/>
    </row>
    <row r="13" spans="1:4" s="1" customFormat="1" ht="15" customHeight="1" x14ac:dyDescent="0.2">
      <c r="A13" s="6" t="s">
        <v>104</v>
      </c>
      <c r="B13" s="67">
        <v>3.6119221117042986E-2</v>
      </c>
      <c r="C13" s="40"/>
      <c r="D13" s="3"/>
    </row>
    <row r="14" spans="1:4" s="1" customFormat="1" ht="15" customHeight="1" x14ac:dyDescent="0.2">
      <c r="A14" s="6" t="s">
        <v>14</v>
      </c>
      <c r="B14" s="67">
        <v>4.0940659123941524E-3</v>
      </c>
      <c r="C14" s="40"/>
      <c r="D14" s="3"/>
    </row>
    <row r="15" spans="1:4" s="1" customFormat="1" ht="15" customHeight="1" x14ac:dyDescent="0.2">
      <c r="A15" s="7" t="s">
        <v>62</v>
      </c>
      <c r="B15" s="67">
        <v>4.1427572840350861E-2</v>
      </c>
      <c r="C15" s="40"/>
      <c r="D15" s="3"/>
    </row>
    <row r="16" spans="1:4" s="1" customFormat="1" ht="15" customHeight="1" x14ac:dyDescent="0.2">
      <c r="A16" s="6" t="s">
        <v>15</v>
      </c>
      <c r="B16" s="67">
        <v>5.0709753730153826E-3</v>
      </c>
      <c r="C16" s="40"/>
      <c r="D16" s="3"/>
    </row>
    <row r="17" spans="1:4" s="1" customFormat="1" ht="15" customHeight="1" x14ac:dyDescent="0.2">
      <c r="A17" s="6" t="s">
        <v>70</v>
      </c>
      <c r="B17" s="67">
        <v>1.439926868615064E-2</v>
      </c>
      <c r="C17" s="40"/>
      <c r="D17" s="3"/>
    </row>
    <row r="18" spans="1:4" s="1" customFormat="1" ht="15" customHeight="1" x14ac:dyDescent="0.2">
      <c r="A18" s="6" t="s">
        <v>17</v>
      </c>
      <c r="B18" s="67">
        <v>5.8413756303080482E-3</v>
      </c>
      <c r="C18" s="40"/>
      <c r="D18" s="3"/>
    </row>
    <row r="19" spans="1:4" s="1" customFormat="1" ht="15" customHeight="1" x14ac:dyDescent="0.2">
      <c r="A19" s="6" t="s">
        <v>52</v>
      </c>
      <c r="B19" s="67">
        <v>1.9954458211097599E-2</v>
      </c>
      <c r="C19" s="40"/>
      <c r="D19" s="3"/>
    </row>
    <row r="20" spans="1:4" s="1" customFormat="1" ht="15" customHeight="1" x14ac:dyDescent="0.2">
      <c r="A20" s="6" t="s">
        <v>49</v>
      </c>
      <c r="B20" s="67">
        <v>3.839502183593077E-2</v>
      </c>
      <c r="C20" s="40"/>
      <c r="D20" s="3"/>
    </row>
    <row r="21" spans="1:4" s="1" customFormat="1" ht="15" customHeight="1" x14ac:dyDescent="0.2">
      <c r="A21" s="6" t="s">
        <v>18</v>
      </c>
      <c r="B21" s="67">
        <v>8.7313347470977867E-3</v>
      </c>
      <c r="C21" s="40"/>
      <c r="D21" s="3"/>
    </row>
    <row r="22" spans="1:4" s="1" customFormat="1" ht="15" customHeight="1" x14ac:dyDescent="0.2">
      <c r="A22" s="6" t="s">
        <v>77</v>
      </c>
      <c r="B22" s="67">
        <v>2.514838509824769E-2</v>
      </c>
      <c r="C22" s="40"/>
      <c r="D22" s="3"/>
    </row>
    <row r="23" spans="1:4" s="1" customFormat="1" ht="15" customHeight="1" x14ac:dyDescent="0.2">
      <c r="A23" s="6" t="s">
        <v>21</v>
      </c>
      <c r="B23" s="67">
        <v>1.1873588811600035E-2</v>
      </c>
      <c r="C23" s="40"/>
      <c r="D23" s="3"/>
    </row>
    <row r="24" spans="1:4" s="1" customFormat="1" ht="15" customHeight="1" x14ac:dyDescent="0.2">
      <c r="A24" s="6" t="s">
        <v>24</v>
      </c>
      <c r="B24" s="67">
        <v>5.7273469051458824E-2</v>
      </c>
      <c r="C24" s="40"/>
      <c r="D24" s="3"/>
    </row>
    <row r="25" spans="1:4" s="1" customFormat="1" ht="15" customHeight="1" x14ac:dyDescent="0.2">
      <c r="A25" s="6" t="s">
        <v>61</v>
      </c>
      <c r="B25" s="67">
        <v>1.920003546377499E-3</v>
      </c>
      <c r="C25" s="40"/>
      <c r="D25" s="3"/>
    </row>
    <row r="26" spans="1:4" s="1" customFormat="1" ht="15" customHeight="1" x14ac:dyDescent="0.2">
      <c r="A26" s="6" t="s">
        <v>25</v>
      </c>
      <c r="B26" s="67">
        <v>1.8992565843156641E-2</v>
      </c>
      <c r="C26" s="40"/>
      <c r="D26" s="3"/>
    </row>
    <row r="27" spans="1:4" s="1" customFormat="1" ht="15" customHeight="1" x14ac:dyDescent="0.2">
      <c r="A27" s="6" t="s">
        <v>53</v>
      </c>
      <c r="B27" s="67">
        <v>1.6096571101525684E-2</v>
      </c>
      <c r="C27" s="40"/>
      <c r="D27" s="3"/>
    </row>
    <row r="28" spans="1:4" s="1" customFormat="1" ht="15" customHeight="1" x14ac:dyDescent="0.2">
      <c r="A28" s="6" t="s">
        <v>76</v>
      </c>
      <c r="B28" s="67">
        <v>3.1155385672864255E-2</v>
      </c>
      <c r="C28" s="40"/>
      <c r="D28" s="3"/>
    </row>
    <row r="29" spans="1:4" s="1" customFormat="1" ht="15" customHeight="1" x14ac:dyDescent="0.2">
      <c r="A29" s="6" t="s">
        <v>30</v>
      </c>
      <c r="B29" s="67">
        <v>0.11318592467478603</v>
      </c>
      <c r="C29" s="40"/>
      <c r="D29" s="3"/>
    </row>
    <row r="30" spans="1:4" s="1" customFormat="1" ht="15" customHeight="1" x14ac:dyDescent="0.2">
      <c r="A30" s="6" t="s">
        <v>31</v>
      </c>
      <c r="B30" s="67">
        <v>5.4813888163552796E-3</v>
      </c>
      <c r="C30" s="40"/>
      <c r="D30" s="3"/>
    </row>
    <row r="31" spans="1:4" s="1" customFormat="1" ht="15" customHeight="1" x14ac:dyDescent="0.2">
      <c r="A31" s="6" t="s">
        <v>32</v>
      </c>
      <c r="B31" s="67">
        <v>1.1311836056260549E-2</v>
      </c>
      <c r="C31" s="40"/>
      <c r="D31" s="3"/>
    </row>
    <row r="32" spans="1:4" s="1" customFormat="1" ht="15" customHeight="1" x14ac:dyDescent="0.2">
      <c r="A32" s="6" t="s">
        <v>100</v>
      </c>
      <c r="B32" s="67">
        <v>4.3125794421643038E-3</v>
      </c>
      <c r="C32" s="40"/>
      <c r="D32" s="3"/>
    </row>
    <row r="33" spans="1:5" s="1" customFormat="1" ht="15" customHeight="1" x14ac:dyDescent="0.2">
      <c r="A33" s="6" t="s">
        <v>36</v>
      </c>
      <c r="B33" s="67">
        <v>2.6384072185876048E-3</v>
      </c>
      <c r="C33" s="40"/>
      <c r="D33" s="3"/>
    </row>
    <row r="34" spans="1:5" s="1" customFormat="1" ht="15" customHeight="1" x14ac:dyDescent="0.2">
      <c r="A34" s="6" t="s">
        <v>48</v>
      </c>
      <c r="B34" s="67">
        <v>0.10819404542397637</v>
      </c>
      <c r="C34" s="40"/>
      <c r="D34" s="3"/>
    </row>
    <row r="35" spans="1:5" s="1" customFormat="1" ht="15" customHeight="1" x14ac:dyDescent="0.2">
      <c r="A35" s="6" t="s">
        <v>101</v>
      </c>
      <c r="B35" s="67">
        <v>3.9469658959565349E-2</v>
      </c>
      <c r="C35" s="40"/>
      <c r="D35" s="3"/>
    </row>
    <row r="36" spans="1:5" s="1" customFormat="1" ht="15" customHeight="1" x14ac:dyDescent="0.2">
      <c r="A36" s="6" t="s">
        <v>38</v>
      </c>
      <c r="B36" s="67">
        <v>1.6557418894134684E-2</v>
      </c>
      <c r="C36" s="40"/>
      <c r="D36" s="3"/>
    </row>
    <row r="37" spans="1:5" s="1" customFormat="1" ht="15" customHeight="1" x14ac:dyDescent="0.2">
      <c r="A37" s="6" t="s">
        <v>39</v>
      </c>
      <c r="B37" s="67">
        <v>2.6545657451952514E-2</v>
      </c>
      <c r="C37" s="40"/>
      <c r="D37" s="3"/>
    </row>
    <row r="38" spans="1:5" s="1" customFormat="1" ht="15" customHeight="1" x14ac:dyDescent="0.2">
      <c r="A38" s="6" t="s">
        <v>40</v>
      </c>
      <c r="B38" s="67">
        <v>2.4778311957254971E-2</v>
      </c>
      <c r="C38" s="40"/>
      <c r="D38" s="3"/>
    </row>
    <row r="39" spans="1:5" s="1" customFormat="1" ht="15" customHeight="1" x14ac:dyDescent="0.2">
      <c r="A39" s="6" t="s">
        <v>41</v>
      </c>
      <c r="B39" s="67">
        <v>9.5503413036150137E-3</v>
      </c>
      <c r="C39" s="40"/>
      <c r="D39" s="3"/>
    </row>
    <row r="40" spans="1:5" s="1" customFormat="1" ht="15" customHeight="1" thickBot="1" x14ac:dyDescent="0.25">
      <c r="A40" s="6" t="s">
        <v>44</v>
      </c>
      <c r="B40" s="67">
        <v>2.0332355551859371E-3</v>
      </c>
      <c r="C40" s="40"/>
      <c r="D40" s="3"/>
    </row>
    <row r="41" spans="1:5" s="2" customFormat="1" ht="15" customHeight="1" thickBot="1" x14ac:dyDescent="0.25">
      <c r="A41" s="104" t="s">
        <v>45</v>
      </c>
      <c r="B41" s="105"/>
      <c r="C41" s="40"/>
      <c r="D41" s="3"/>
      <c r="E41" s="1"/>
    </row>
    <row r="42" spans="1:5" s="1" customFormat="1" ht="15" customHeight="1" x14ac:dyDescent="0.2">
      <c r="A42" s="36" t="s">
        <v>35</v>
      </c>
      <c r="B42" s="66">
        <v>1.7111474660069358E-2</v>
      </c>
      <c r="C42" s="40"/>
      <c r="D42" s="3"/>
    </row>
    <row r="43" spans="1:5" s="1" customFormat="1" ht="15" customHeight="1" x14ac:dyDescent="0.2">
      <c r="A43" s="63" t="s">
        <v>28</v>
      </c>
      <c r="B43" s="68">
        <v>7.6868726858014356E-3</v>
      </c>
      <c r="C43" s="40"/>
      <c r="D43" s="3"/>
    </row>
    <row r="44" spans="1:5" s="1" customFormat="1" ht="15" customHeight="1" x14ac:dyDescent="0.2">
      <c r="A44" s="63" t="s">
        <v>29</v>
      </c>
      <c r="B44" s="68">
        <v>4.2799283037582786E-3</v>
      </c>
      <c r="C44" s="40"/>
      <c r="D44" s="3"/>
    </row>
    <row r="45" spans="1:5" s="1" customFormat="1" ht="15" customHeight="1" x14ac:dyDescent="0.2">
      <c r="A45" s="63" t="s">
        <v>34</v>
      </c>
      <c r="B45" s="68">
        <v>1.6907230391241333E-2</v>
      </c>
      <c r="C45" s="40"/>
      <c r="D45" s="3"/>
    </row>
    <row r="46" spans="1:5" s="1" customFormat="1" ht="15" customHeight="1" x14ac:dyDescent="0.2">
      <c r="A46" s="63" t="s">
        <v>50</v>
      </c>
      <c r="B46" s="68">
        <v>3.5974760629802995E-4</v>
      </c>
      <c r="C46" s="40"/>
      <c r="D46" s="3"/>
    </row>
    <row r="47" spans="1:5" s="1" customFormat="1" ht="15" customHeight="1" x14ac:dyDescent="0.2">
      <c r="A47" s="63" t="s">
        <v>37</v>
      </c>
      <c r="B47" s="68">
        <v>1.3379826451853922E-2</v>
      </c>
      <c r="C47" s="40"/>
      <c r="D47" s="3"/>
    </row>
    <row r="48" spans="1:5" s="1" customFormat="1" ht="15" customHeight="1" x14ac:dyDescent="0.2">
      <c r="A48" s="63" t="s">
        <v>27</v>
      </c>
      <c r="B48" s="68">
        <v>1.0853457008005203E-2</v>
      </c>
      <c r="C48" s="40"/>
      <c r="D48" s="3"/>
    </row>
    <row r="49" spans="1:5" s="1" customFormat="1" ht="15" customHeight="1" x14ac:dyDescent="0.2">
      <c r="A49" s="63" t="s">
        <v>26</v>
      </c>
      <c r="B49" s="68">
        <v>1.2597068154057638E-2</v>
      </c>
      <c r="C49" s="40"/>
      <c r="D49" s="3"/>
    </row>
    <row r="50" spans="1:5" s="1" customFormat="1" ht="15" customHeight="1" x14ac:dyDescent="0.2">
      <c r="A50" s="6" t="s">
        <v>71</v>
      </c>
      <c r="B50" s="67">
        <v>2.2659659677721024E-2</v>
      </c>
      <c r="C50" s="40"/>
      <c r="D50" s="3"/>
    </row>
    <row r="51" spans="1:5" s="1" customFormat="1" ht="15" customHeight="1" x14ac:dyDescent="0.2">
      <c r="A51" s="6" t="s">
        <v>78</v>
      </c>
      <c r="B51" s="67">
        <v>4.3510777328461051E-3</v>
      </c>
      <c r="C51" s="40"/>
      <c r="D51" s="3"/>
    </row>
    <row r="52" spans="1:5" s="2" customFormat="1" ht="12" x14ac:dyDescent="0.2">
      <c r="A52" s="9" t="s">
        <v>42</v>
      </c>
      <c r="B52" s="68">
        <v>3.8555304649849371E-3</v>
      </c>
      <c r="C52" s="40"/>
      <c r="D52" s="3"/>
      <c r="E52" s="1"/>
    </row>
    <row r="53" spans="1:5" s="2" customFormat="1" ht="15" customHeight="1" x14ac:dyDescent="0.2">
      <c r="A53" s="9" t="s">
        <v>43</v>
      </c>
      <c r="B53" s="68">
        <v>1.03105094566593E-2</v>
      </c>
      <c r="C53" s="40"/>
      <c r="D53" s="3"/>
      <c r="E53" s="1"/>
    </row>
    <row r="54" spans="1:5" s="2" customFormat="1" ht="15" customHeight="1" x14ac:dyDescent="0.2">
      <c r="A54" s="8" t="s">
        <v>22</v>
      </c>
      <c r="B54" s="67">
        <v>2.2584636495073086E-4</v>
      </c>
      <c r="C54" s="40"/>
      <c r="D54" s="3"/>
      <c r="E54" s="1"/>
    </row>
    <row r="55" spans="1:5" s="1" customFormat="1" ht="15" customHeight="1" x14ac:dyDescent="0.2">
      <c r="A55" s="8" t="s">
        <v>74</v>
      </c>
      <c r="B55" s="67">
        <v>6.5181190494068627E-4</v>
      </c>
      <c r="C55" s="40"/>
      <c r="D55" s="3"/>
    </row>
    <row r="56" spans="1:5" s="1" customFormat="1" ht="15" customHeight="1" x14ac:dyDescent="0.2">
      <c r="A56" s="8" t="s">
        <v>73</v>
      </c>
      <c r="B56" s="67">
        <v>1.7941893316908162E-3</v>
      </c>
      <c r="C56" s="40"/>
      <c r="D56" s="3"/>
    </row>
    <row r="57" spans="1:5" s="1" customFormat="1" ht="15" customHeight="1" x14ac:dyDescent="0.2">
      <c r="A57" s="8" t="s">
        <v>16</v>
      </c>
      <c r="B57" s="67">
        <v>2.3143055059465473E-3</v>
      </c>
      <c r="C57" s="40"/>
      <c r="D57" s="3"/>
    </row>
    <row r="58" spans="1:5" s="1" customFormat="1" ht="15" customHeight="1" x14ac:dyDescent="0.2">
      <c r="A58" s="8" t="s">
        <v>23</v>
      </c>
      <c r="B58" s="67">
        <v>3.1151900524996994E-3</v>
      </c>
      <c r="C58" s="40"/>
      <c r="D58" s="3"/>
    </row>
    <row r="59" spans="1:5" s="1" customFormat="1" ht="15" customHeight="1" x14ac:dyDescent="0.2">
      <c r="A59" s="8" t="s">
        <v>19</v>
      </c>
      <c r="B59" s="67">
        <v>4.5738282325870732E-5</v>
      </c>
      <c r="C59" s="40"/>
      <c r="D59" s="3"/>
    </row>
    <row r="60" spans="1:5" s="1" customFormat="1" ht="15" customHeight="1" x14ac:dyDescent="0.2">
      <c r="A60" s="8" t="s">
        <v>20</v>
      </c>
      <c r="B60" s="67">
        <v>5.3807782742730146E-4</v>
      </c>
      <c r="C60" s="40"/>
      <c r="D60" s="3"/>
    </row>
    <row r="61" spans="1:5" s="1" customFormat="1" ht="15" customHeight="1" x14ac:dyDescent="0.2">
      <c r="A61" s="8" t="s">
        <v>56</v>
      </c>
      <c r="B61" s="67">
        <v>3.1826601286921404E-4</v>
      </c>
      <c r="C61" s="40"/>
      <c r="D61" s="3"/>
    </row>
    <row r="62" spans="1:5" s="1" customFormat="1" ht="15" customHeight="1" x14ac:dyDescent="0.2">
      <c r="A62" s="8" t="s">
        <v>54</v>
      </c>
      <c r="B62" s="67">
        <v>4.2563026855830816E-4</v>
      </c>
      <c r="C62" s="40"/>
      <c r="D62" s="3"/>
    </row>
    <row r="63" spans="1:5" s="1" customFormat="1" ht="15" customHeight="1" x14ac:dyDescent="0.2">
      <c r="A63" s="8" t="s">
        <v>55</v>
      </c>
      <c r="B63" s="67">
        <v>1.8899773169049779E-4</v>
      </c>
      <c r="C63" s="40"/>
      <c r="D63" s="3"/>
    </row>
    <row r="64" spans="1:5" s="2" customFormat="1" ht="15" customHeight="1" x14ac:dyDescent="0.2">
      <c r="A64" s="8" t="s">
        <v>57</v>
      </c>
      <c r="B64" s="67">
        <v>1.1534205191967923E-4</v>
      </c>
      <c r="C64" s="40"/>
      <c r="D64" s="3"/>
      <c r="E64" s="1"/>
    </row>
    <row r="65" spans="1:6" s="2" customFormat="1" ht="12" x14ac:dyDescent="0.2">
      <c r="A65" s="8" t="s">
        <v>58</v>
      </c>
      <c r="B65" s="67">
        <v>1.3508080888321444E-4</v>
      </c>
      <c r="C65" s="40"/>
      <c r="D65" s="3"/>
      <c r="E65" s="1"/>
    </row>
    <row r="66" spans="1:6" s="1" customFormat="1" ht="15" customHeight="1" x14ac:dyDescent="0.2">
      <c r="A66" s="8" t="s">
        <v>59</v>
      </c>
      <c r="B66" s="67">
        <v>1.312771304868727E-4</v>
      </c>
      <c r="C66" s="40"/>
      <c r="D66" s="3"/>
      <c r="F66" s="3"/>
    </row>
    <row r="67" spans="1:6" s="2" customFormat="1" ht="15" customHeight="1" thickBot="1" x14ac:dyDescent="0.25">
      <c r="A67" s="8" t="s">
        <v>60</v>
      </c>
      <c r="B67" s="67">
        <v>6.4009649958537718E-5</v>
      </c>
      <c r="C67" s="40"/>
      <c r="D67" s="3"/>
      <c r="E67" s="1"/>
    </row>
    <row r="68" spans="1:6" ht="13.5" thickBot="1" x14ac:dyDescent="0.25">
      <c r="A68" s="10" t="s">
        <v>46</v>
      </c>
      <c r="B68" s="69">
        <f>SUM(B6:B40,B42:B67)</f>
        <v>0.99999999999999978</v>
      </c>
      <c r="C68" s="40"/>
      <c r="D68" s="3"/>
      <c r="E68" s="1"/>
      <c r="F68" s="3"/>
    </row>
    <row r="69" spans="1:6" x14ac:dyDescent="0.2">
      <c r="E69" s="11"/>
      <c r="F69" s="12"/>
    </row>
    <row r="70" spans="1:6" s="15" customFormat="1" x14ac:dyDescent="0.2">
      <c r="A70" s="13" t="s">
        <v>72</v>
      </c>
      <c r="B70" s="13"/>
      <c r="C70" s="42"/>
    </row>
    <row r="71" spans="1:6" s="15" customFormat="1" x14ac:dyDescent="0.2">
      <c r="A71" s="13" t="s">
        <v>63</v>
      </c>
      <c r="B71" s="37" t="s">
        <v>89</v>
      </c>
      <c r="C71" s="43"/>
    </row>
    <row r="73" spans="1:6" x14ac:dyDescent="0.2">
      <c r="A73" s="95"/>
      <c r="B73" s="95"/>
    </row>
  </sheetData>
  <mergeCells count="6">
    <mergeCell ref="A73:B73"/>
    <mergeCell ref="A1:B2"/>
    <mergeCell ref="A3:A4"/>
    <mergeCell ref="B3:B4"/>
    <mergeCell ref="A5:B5"/>
    <mergeCell ref="A41:B4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26"/>
  <sheetViews>
    <sheetView zoomScale="90" zoomScaleNormal="90" workbookViewId="0">
      <selection activeCell="J5" sqref="J5"/>
    </sheetView>
  </sheetViews>
  <sheetFormatPr defaultRowHeight="12.75" x14ac:dyDescent="0.2"/>
  <cols>
    <col min="1" max="1" width="31.140625" style="15" customWidth="1"/>
    <col min="2" max="2" width="13.140625" style="15" customWidth="1"/>
    <col min="3" max="3" width="23" style="14" customWidth="1"/>
    <col min="4" max="4" width="26.42578125" style="22" customWidth="1"/>
    <col min="5" max="16384" width="9.140625" style="15"/>
  </cols>
  <sheetData>
    <row r="1" spans="1:4" s="16" customFormat="1" ht="39" customHeight="1" x14ac:dyDescent="0.2">
      <c r="A1" s="96" t="s">
        <v>106</v>
      </c>
      <c r="B1" s="96"/>
      <c r="C1" s="96"/>
      <c r="D1" s="96"/>
    </row>
    <row r="2" spans="1:4" s="16" customFormat="1" ht="72" customHeight="1" thickBot="1" x14ac:dyDescent="0.25">
      <c r="A2" s="108"/>
      <c r="B2" s="108"/>
      <c r="C2" s="108"/>
      <c r="D2" s="108"/>
    </row>
    <row r="3" spans="1:4" ht="26.25" customHeight="1" thickBot="1" x14ac:dyDescent="0.25">
      <c r="A3" s="17" t="s">
        <v>1</v>
      </c>
      <c r="B3" s="18" t="s">
        <v>2</v>
      </c>
      <c r="C3" s="19" t="s">
        <v>3</v>
      </c>
      <c r="D3" s="19" t="s">
        <v>103</v>
      </c>
    </row>
    <row r="4" spans="1:4" ht="26.25" customHeight="1" x14ac:dyDescent="0.2">
      <c r="A4" s="106" t="s">
        <v>79</v>
      </c>
      <c r="B4" s="23" t="s">
        <v>4</v>
      </c>
      <c r="C4" s="27">
        <v>481726400</v>
      </c>
      <c r="D4" s="27">
        <v>481726400</v>
      </c>
    </row>
    <row r="5" spans="1:4" ht="26.25" customHeight="1" thickBot="1" x14ac:dyDescent="0.25">
      <c r="A5" s="107"/>
      <c r="B5" s="29" t="s">
        <v>75</v>
      </c>
      <c r="C5" s="30">
        <v>699131.73999999987</v>
      </c>
      <c r="D5" s="30">
        <v>25566268.947363999</v>
      </c>
    </row>
    <row r="6" spans="1:4" ht="26.25" customHeight="1" thickBot="1" x14ac:dyDescent="0.25">
      <c r="A6" s="20" t="s">
        <v>80</v>
      </c>
      <c r="B6" s="21" t="s">
        <v>4</v>
      </c>
      <c r="C6" s="39">
        <v>95705474</v>
      </c>
      <c r="D6" s="39">
        <v>95705474</v>
      </c>
    </row>
    <row r="7" spans="1:4" ht="26.25" customHeight="1" x14ac:dyDescent="0.2">
      <c r="A7" s="106" t="s">
        <v>81</v>
      </c>
      <c r="B7" s="23" t="s">
        <v>4</v>
      </c>
      <c r="C7" s="27">
        <v>519041654.98000002</v>
      </c>
      <c r="D7" s="27">
        <v>519041654.98000002</v>
      </c>
    </row>
    <row r="8" spans="1:4" ht="26.25" customHeight="1" thickBot="1" x14ac:dyDescent="0.25">
      <c r="A8" s="107"/>
      <c r="B8" s="29" t="s">
        <v>75</v>
      </c>
      <c r="C8" s="30">
        <v>232045.99999999997</v>
      </c>
      <c r="D8" s="30">
        <v>8485597.3555999994</v>
      </c>
    </row>
    <row r="9" spans="1:4" ht="26.25" customHeight="1" thickBot="1" x14ac:dyDescent="0.25">
      <c r="A9" s="20" t="s">
        <v>82</v>
      </c>
      <c r="B9" s="21" t="s">
        <v>4</v>
      </c>
      <c r="C9" s="39">
        <v>51580000</v>
      </c>
      <c r="D9" s="39">
        <v>51580000</v>
      </c>
    </row>
    <row r="10" spans="1:4" ht="26.25" customHeight="1" thickBot="1" x14ac:dyDescent="0.25">
      <c r="A10" s="24" t="s">
        <v>83</v>
      </c>
      <c r="B10" s="25" t="s">
        <v>4</v>
      </c>
      <c r="C10" s="38">
        <v>7300000</v>
      </c>
      <c r="D10" s="38">
        <v>7300000</v>
      </c>
    </row>
    <row r="11" spans="1:4" ht="26.25" customHeight="1" thickBot="1" x14ac:dyDescent="0.25">
      <c r="A11" s="20" t="s">
        <v>84</v>
      </c>
      <c r="B11" s="21" t="s">
        <v>4</v>
      </c>
      <c r="C11" s="39">
        <v>25013000</v>
      </c>
      <c r="D11" s="39">
        <v>25013000</v>
      </c>
    </row>
    <row r="12" spans="1:4" ht="26.25" customHeight="1" thickBot="1" x14ac:dyDescent="0.25">
      <c r="A12" s="76" t="s">
        <v>85</v>
      </c>
      <c r="B12" s="23" t="s">
        <v>4</v>
      </c>
      <c r="C12" s="27">
        <v>173585000</v>
      </c>
      <c r="D12" s="27">
        <v>173585000</v>
      </c>
    </row>
    <row r="13" spans="1:4" ht="26.25" customHeight="1" thickBot="1" x14ac:dyDescent="0.25">
      <c r="A13" s="20" t="s">
        <v>90</v>
      </c>
      <c r="B13" s="21" t="s">
        <v>4</v>
      </c>
      <c r="C13" s="39">
        <v>42943002</v>
      </c>
      <c r="D13" s="39">
        <v>42943002</v>
      </c>
    </row>
    <row r="14" spans="1:4" ht="26.25" customHeight="1" thickBot="1" x14ac:dyDescent="0.25">
      <c r="A14" s="20" t="s">
        <v>91</v>
      </c>
      <c r="B14" s="21" t="s">
        <v>4</v>
      </c>
      <c r="C14" s="39">
        <v>38950000</v>
      </c>
      <c r="D14" s="39">
        <v>38950000</v>
      </c>
    </row>
    <row r="15" spans="1:4" ht="26.25" customHeight="1" thickBot="1" x14ac:dyDescent="0.25">
      <c r="A15" s="20" t="s">
        <v>92</v>
      </c>
      <c r="B15" s="21" t="s">
        <v>4</v>
      </c>
      <c r="C15" s="39">
        <v>10750000</v>
      </c>
      <c r="D15" s="39">
        <v>10750000</v>
      </c>
    </row>
    <row r="16" spans="1:4" ht="26.25" customHeight="1" thickBot="1" x14ac:dyDescent="0.25">
      <c r="A16" s="20" t="s">
        <v>86</v>
      </c>
      <c r="B16" s="21" t="s">
        <v>4</v>
      </c>
      <c r="C16" s="39">
        <v>41819305.600000001</v>
      </c>
      <c r="D16" s="39">
        <v>41819305.600000001</v>
      </c>
    </row>
    <row r="17" spans="1:4" ht="26.25" customHeight="1" thickBot="1" x14ac:dyDescent="0.25">
      <c r="A17" s="20" t="s">
        <v>102</v>
      </c>
      <c r="B17" s="21" t="s">
        <v>4</v>
      </c>
      <c r="C17" s="39">
        <v>70400000</v>
      </c>
      <c r="D17" s="39">
        <v>70400000</v>
      </c>
    </row>
    <row r="18" spans="1:4" ht="26.25" customHeight="1" thickBot="1" x14ac:dyDescent="0.25">
      <c r="A18" s="20" t="s">
        <v>87</v>
      </c>
      <c r="B18" s="21" t="s">
        <v>4</v>
      </c>
      <c r="C18" s="39">
        <v>252239200</v>
      </c>
      <c r="D18" s="39">
        <v>252239200</v>
      </c>
    </row>
    <row r="19" spans="1:4" ht="26.25" customHeight="1" thickBot="1" x14ac:dyDescent="0.25">
      <c r="A19" s="77"/>
      <c r="B19" s="78"/>
      <c r="C19" s="79"/>
      <c r="D19" s="92">
        <f>SUM(D4:D18)</f>
        <v>1845104902.8829637</v>
      </c>
    </row>
    <row r="20" spans="1:4" ht="26.25" customHeight="1" x14ac:dyDescent="0.2">
      <c r="A20" s="77"/>
      <c r="B20" s="78"/>
      <c r="C20" s="79"/>
    </row>
    <row r="21" spans="1:4" x14ac:dyDescent="0.2">
      <c r="A21" s="13" t="s">
        <v>72</v>
      </c>
      <c r="B21" s="13"/>
    </row>
    <row r="22" spans="1:4" x14ac:dyDescent="0.2">
      <c r="A22" s="13" t="s">
        <v>63</v>
      </c>
      <c r="C22" s="37" t="s">
        <v>89</v>
      </c>
    </row>
    <row r="24" spans="1:4" x14ac:dyDescent="0.2">
      <c r="A24" s="89"/>
      <c r="B24" s="90"/>
    </row>
    <row r="25" spans="1:4" x14ac:dyDescent="0.2">
      <c r="A25" s="89"/>
      <c r="B25" s="91"/>
      <c r="C25" s="93">
        <v>36.568600000000004</v>
      </c>
    </row>
    <row r="26" spans="1:4" x14ac:dyDescent="0.2">
      <c r="A26" s="89"/>
      <c r="B26" s="91"/>
      <c r="C26" s="44"/>
    </row>
  </sheetData>
  <mergeCells count="3">
    <mergeCell ref="A7:A8"/>
    <mergeCell ref="A4:A5"/>
    <mergeCell ref="A1:D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J14" sqref="J14"/>
    </sheetView>
  </sheetViews>
  <sheetFormatPr defaultRowHeight="11.25" x14ac:dyDescent="0.2"/>
  <cols>
    <col min="1" max="1" width="34.85546875" style="11" customWidth="1"/>
    <col min="2" max="2" width="18.28515625" style="11" customWidth="1"/>
    <col min="3" max="3" width="16.28515625" style="11" customWidth="1"/>
    <col min="4" max="16384" width="9.140625" style="11"/>
  </cols>
  <sheetData>
    <row r="1" spans="1:3" ht="54" customHeight="1" thickBot="1" x14ac:dyDescent="0.25">
      <c r="A1" s="109" t="s">
        <v>107</v>
      </c>
      <c r="B1" s="109"/>
      <c r="C1" s="109"/>
    </row>
    <row r="2" spans="1:3" ht="36.75" customHeight="1" thickBot="1" x14ac:dyDescent="0.25">
      <c r="A2" s="31" t="s">
        <v>65</v>
      </c>
      <c r="B2" s="48" t="s">
        <v>66</v>
      </c>
      <c r="C2" s="49" t="s">
        <v>67</v>
      </c>
    </row>
    <row r="3" spans="1:3" ht="18.75" customHeight="1" x14ac:dyDescent="0.2">
      <c r="A3" s="46" t="s">
        <v>64</v>
      </c>
      <c r="B3" s="50">
        <v>1072504766.9</v>
      </c>
      <c r="C3" s="52">
        <f>B3</f>
        <v>1072504766.9</v>
      </c>
    </row>
    <row r="4" spans="1:3" ht="18.75" customHeight="1" thickBot="1" x14ac:dyDescent="0.25">
      <c r="A4" s="45" t="s">
        <v>68</v>
      </c>
      <c r="B4" s="51">
        <v>5103967.2300000004</v>
      </c>
      <c r="C4" s="53">
        <v>186644936.03999999</v>
      </c>
    </row>
    <row r="5" spans="1:3" ht="18.75" customHeight="1" thickBot="1" x14ac:dyDescent="0.25">
      <c r="C5" s="47">
        <f>SUM(C3:C4)</f>
        <v>1259149702.9400001</v>
      </c>
    </row>
    <row r="7" spans="1:3" s="61" customFormat="1" x14ac:dyDescent="0.2">
      <c r="A7" s="11" t="s">
        <v>72</v>
      </c>
      <c r="B7" s="11"/>
      <c r="C7" s="60"/>
    </row>
    <row r="8" spans="1:3" s="61" customFormat="1" x14ac:dyDescent="0.2">
      <c r="A8" s="11" t="s">
        <v>63</v>
      </c>
      <c r="C8" s="62" t="s">
        <v>89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zoomScaleNormal="100" workbookViewId="0">
      <selection activeCell="J7" sqref="J7"/>
    </sheetView>
  </sheetViews>
  <sheetFormatPr defaultColWidth="13.42578125" defaultRowHeight="15" x14ac:dyDescent="0.2"/>
  <cols>
    <col min="1" max="2" width="7.28515625" style="4" customWidth="1"/>
    <col min="3" max="3" width="29.42578125" style="35" customWidth="1"/>
    <col min="4" max="4" width="31.42578125" style="4" customWidth="1"/>
    <col min="5" max="5" width="13.42578125" style="4" hidden="1" customWidth="1"/>
    <col min="6" max="6" width="16.5703125" style="4" hidden="1" customWidth="1"/>
    <col min="7" max="7" width="0" style="4" hidden="1" customWidth="1"/>
    <col min="8" max="16384" width="13.42578125" style="4"/>
  </cols>
  <sheetData>
    <row r="1" spans="1:6" x14ac:dyDescent="0.2">
      <c r="A1" s="96" t="s">
        <v>110</v>
      </c>
      <c r="B1" s="97"/>
      <c r="C1" s="97"/>
      <c r="D1" s="97"/>
    </row>
    <row r="2" spans="1:6" ht="60" customHeight="1" thickBot="1" x14ac:dyDescent="0.25">
      <c r="A2" s="97"/>
      <c r="B2" s="97"/>
      <c r="C2" s="97"/>
      <c r="D2" s="97"/>
    </row>
    <row r="3" spans="1:6" s="1" customFormat="1" ht="11.25" x14ac:dyDescent="0.2">
      <c r="A3" s="114" t="s">
        <v>7</v>
      </c>
      <c r="B3" s="115"/>
      <c r="C3" s="116"/>
      <c r="D3" s="120" t="s">
        <v>8</v>
      </c>
    </row>
    <row r="4" spans="1:6" s="1" customFormat="1" ht="12" thickBot="1" x14ac:dyDescent="0.25">
      <c r="A4" s="117"/>
      <c r="B4" s="118"/>
      <c r="C4" s="119"/>
      <c r="D4" s="121"/>
    </row>
    <row r="5" spans="1:6" s="1" customFormat="1" ht="12" thickBot="1" x14ac:dyDescent="0.25">
      <c r="A5" s="104" t="s">
        <v>47</v>
      </c>
      <c r="B5" s="122"/>
      <c r="C5" s="122"/>
      <c r="D5" s="105"/>
    </row>
    <row r="6" spans="1:6" s="2" customFormat="1" ht="20.100000000000001" customHeight="1" x14ac:dyDescent="0.2">
      <c r="A6" s="110" t="s">
        <v>93</v>
      </c>
      <c r="B6" s="111"/>
      <c r="C6" s="111"/>
      <c r="D6" s="68">
        <v>0.12850233142586184</v>
      </c>
      <c r="F6" s="33">
        <v>29354079.710000001</v>
      </c>
    </row>
    <row r="7" spans="1:6" s="2" customFormat="1" ht="20.100000000000001" customHeight="1" x14ac:dyDescent="0.2">
      <c r="A7" s="110" t="s">
        <v>94</v>
      </c>
      <c r="B7" s="111"/>
      <c r="C7" s="111"/>
      <c r="D7" s="68">
        <v>4.1083485034090983E-2</v>
      </c>
      <c r="F7" s="33">
        <v>79179961.450000003</v>
      </c>
    </row>
    <row r="8" spans="1:6" s="2" customFormat="1" ht="20.100000000000001" customHeight="1" x14ac:dyDescent="0.2">
      <c r="A8" s="110" t="s">
        <v>95</v>
      </c>
      <c r="B8" s="111"/>
      <c r="C8" s="111"/>
      <c r="D8" s="68">
        <v>7.9296449044708311E-2</v>
      </c>
      <c r="F8" s="33">
        <v>64409709.810000002</v>
      </c>
    </row>
    <row r="9" spans="1:6" s="2" customFormat="1" ht="20.100000000000001" customHeight="1" x14ac:dyDescent="0.2">
      <c r="A9" s="110" t="s">
        <v>96</v>
      </c>
      <c r="B9" s="111"/>
      <c r="C9" s="111"/>
      <c r="D9" s="68">
        <v>3.8926965510924477E-2</v>
      </c>
      <c r="F9" s="33">
        <v>88822010.49000001</v>
      </c>
    </row>
    <row r="10" spans="1:6" s="2" customFormat="1" ht="20.100000000000001" customHeight="1" x14ac:dyDescent="0.2">
      <c r="A10" s="110" t="s">
        <v>108</v>
      </c>
      <c r="B10" s="111"/>
      <c r="C10" s="111"/>
      <c r="D10" s="68">
        <v>9.0155146732388711E-2</v>
      </c>
      <c r="F10" s="33">
        <v>33541995.009999998</v>
      </c>
    </row>
    <row r="11" spans="1:6" s="2" customFormat="1" ht="20.100000000000001" customHeight="1" x14ac:dyDescent="0.2">
      <c r="A11" s="110" t="s">
        <v>41</v>
      </c>
      <c r="B11" s="111"/>
      <c r="C11" s="111"/>
      <c r="D11" s="68">
        <v>5.79806805895699E-2</v>
      </c>
      <c r="F11" s="33">
        <v>107730752.05000001</v>
      </c>
    </row>
    <row r="12" spans="1:6" s="2" customFormat="1" ht="20.100000000000001" customHeight="1" x14ac:dyDescent="0.2">
      <c r="A12" s="110" t="s">
        <v>97</v>
      </c>
      <c r="B12" s="111"/>
      <c r="C12" s="111"/>
      <c r="D12" s="68">
        <v>3.1663307063395374E-2</v>
      </c>
      <c r="F12" s="33">
        <v>111977701.04000001</v>
      </c>
    </row>
    <row r="13" spans="1:6" s="2" customFormat="1" ht="20.100000000000001" customHeight="1" x14ac:dyDescent="0.2">
      <c r="A13" s="110" t="s">
        <v>101</v>
      </c>
      <c r="B13" s="111"/>
      <c r="C13" s="111"/>
      <c r="D13" s="68">
        <v>0.2438685373117202</v>
      </c>
      <c r="F13" s="33">
        <v>147072010.49000001</v>
      </c>
    </row>
    <row r="14" spans="1:6" s="2" customFormat="1" ht="31.5" customHeight="1" x14ac:dyDescent="0.2">
      <c r="A14" s="110" t="s">
        <v>98</v>
      </c>
      <c r="B14" s="111"/>
      <c r="C14" s="111"/>
      <c r="D14" s="68">
        <v>0.10696061373347492</v>
      </c>
      <c r="F14" s="33">
        <v>69355689.120000005</v>
      </c>
    </row>
    <row r="15" spans="1:6" s="2" customFormat="1" ht="20.100000000000001" customHeight="1" x14ac:dyDescent="0.2">
      <c r="A15" s="110" t="s">
        <v>99</v>
      </c>
      <c r="B15" s="111"/>
      <c r="C15" s="111"/>
      <c r="D15" s="68">
        <v>7.1926393914085548E-2</v>
      </c>
      <c r="F15" s="33"/>
    </row>
    <row r="16" spans="1:6" s="2" customFormat="1" ht="20.100000000000001" customHeight="1" thickBot="1" x14ac:dyDescent="0.25">
      <c r="A16" s="110" t="s">
        <v>109</v>
      </c>
      <c r="B16" s="111"/>
      <c r="C16" s="111"/>
      <c r="D16" s="68">
        <v>0.10963608963977982</v>
      </c>
      <c r="F16" s="33"/>
    </row>
    <row r="17" spans="1:6" ht="15.75" thickBot="1" x14ac:dyDescent="0.25">
      <c r="A17" s="112" t="s">
        <v>5</v>
      </c>
      <c r="B17" s="113"/>
      <c r="C17" s="113"/>
      <c r="D17" s="70">
        <f>SUM(D6:D16)</f>
        <v>1</v>
      </c>
      <c r="F17" s="34">
        <f>SUM(F6:F14)</f>
        <v>731443909.17000008</v>
      </c>
    </row>
    <row r="19" spans="1:6" s="15" customFormat="1" ht="12.75" x14ac:dyDescent="0.2">
      <c r="A19" s="11" t="s">
        <v>72</v>
      </c>
      <c r="B19" s="11"/>
      <c r="C19" s="60"/>
    </row>
    <row r="20" spans="1:6" s="15" customFormat="1" ht="12.75" x14ac:dyDescent="0.2">
      <c r="A20" s="11" t="s">
        <v>63</v>
      </c>
      <c r="B20" s="61"/>
      <c r="D20" s="62" t="s">
        <v>89</v>
      </c>
    </row>
  </sheetData>
  <mergeCells count="16">
    <mergeCell ref="A15:C15"/>
    <mergeCell ref="A17:C17"/>
    <mergeCell ref="A14:C14"/>
    <mergeCell ref="A13:C13"/>
    <mergeCell ref="A1:D2"/>
    <mergeCell ref="A3:C4"/>
    <mergeCell ref="D3:D4"/>
    <mergeCell ref="A5:D5"/>
    <mergeCell ref="A6:C6"/>
    <mergeCell ref="A12:C12"/>
    <mergeCell ref="A7:C7"/>
    <mergeCell ref="A8:C8"/>
    <mergeCell ref="A9:C9"/>
    <mergeCell ref="A10:C10"/>
    <mergeCell ref="A11:C11"/>
    <mergeCell ref="A16:C1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D69"/>
  <sheetViews>
    <sheetView zoomScaleNormal="100" workbookViewId="0">
      <selection activeCell="G8" sqref="G8"/>
    </sheetView>
  </sheetViews>
  <sheetFormatPr defaultColWidth="9.140625" defaultRowHeight="12.75" x14ac:dyDescent="0.2"/>
  <cols>
    <col min="1" max="1" width="33.42578125" style="14" bestFit="1" customWidth="1"/>
    <col min="2" max="2" width="17.28515625" style="15" bestFit="1" customWidth="1"/>
    <col min="3" max="3" width="17.5703125" style="15" customWidth="1"/>
    <col min="4" max="4" width="15.7109375" style="16" customWidth="1"/>
    <col min="5" max="16384" width="9.140625" style="16"/>
  </cols>
  <sheetData>
    <row r="1" spans="1:4" ht="13.15" customHeight="1" x14ac:dyDescent="0.2">
      <c r="A1" s="96" t="s">
        <v>111</v>
      </c>
      <c r="B1" s="96"/>
      <c r="C1" s="96"/>
      <c r="D1" s="96"/>
    </row>
    <row r="2" spans="1:4" ht="67.5" customHeight="1" thickBot="1" x14ac:dyDescent="0.25">
      <c r="A2" s="108"/>
      <c r="B2" s="108"/>
      <c r="C2" s="108"/>
      <c r="D2" s="108"/>
    </row>
    <row r="3" spans="1:4" s="15" customFormat="1" ht="34.5" thickBot="1" x14ac:dyDescent="0.25">
      <c r="A3" s="49" t="s">
        <v>1</v>
      </c>
      <c r="B3" s="82" t="s">
        <v>2</v>
      </c>
      <c r="C3" s="32" t="s">
        <v>3</v>
      </c>
      <c r="D3" s="32" t="s">
        <v>103</v>
      </c>
    </row>
    <row r="4" spans="1:4" s="15" customFormat="1" ht="26.25" customHeight="1" x14ac:dyDescent="0.2">
      <c r="A4" s="126" t="s">
        <v>79</v>
      </c>
      <c r="B4" s="84" t="s">
        <v>4</v>
      </c>
      <c r="C4" s="65">
        <v>400200722.62</v>
      </c>
      <c r="D4" s="65">
        <v>400200722.62</v>
      </c>
    </row>
    <row r="5" spans="1:4" s="15" customFormat="1" ht="26.25" customHeight="1" x14ac:dyDescent="0.2">
      <c r="A5" s="126"/>
      <c r="B5" s="83" t="s">
        <v>6</v>
      </c>
      <c r="C5" s="28">
        <v>1504399.85</v>
      </c>
      <c r="D5" s="28">
        <v>55013796.350000001</v>
      </c>
    </row>
    <row r="6" spans="1:4" s="15" customFormat="1" ht="26.25" customHeight="1" thickBot="1" x14ac:dyDescent="0.25">
      <c r="A6" s="124"/>
      <c r="B6" s="84" t="s">
        <v>0</v>
      </c>
      <c r="C6" s="65">
        <v>3061635.76</v>
      </c>
      <c r="D6" s="65">
        <v>122467267.36999999</v>
      </c>
    </row>
    <row r="7" spans="1:4" s="15" customFormat="1" ht="26.25" customHeight="1" x14ac:dyDescent="0.2">
      <c r="A7" s="123" t="s">
        <v>82</v>
      </c>
      <c r="B7" s="85" t="s">
        <v>4</v>
      </c>
      <c r="C7" s="27">
        <v>6200000</v>
      </c>
      <c r="D7" s="27">
        <v>6200000</v>
      </c>
    </row>
    <row r="8" spans="1:4" s="15" customFormat="1" ht="26.25" customHeight="1" thickBot="1" x14ac:dyDescent="0.25">
      <c r="A8" s="124"/>
      <c r="B8" s="81" t="s">
        <v>0</v>
      </c>
      <c r="C8" s="38">
        <v>1211520</v>
      </c>
      <c r="D8" s="38">
        <v>48461526.909999996</v>
      </c>
    </row>
    <row r="9" spans="1:4" s="15" customFormat="1" ht="26.25" customHeight="1" thickBot="1" x14ac:dyDescent="0.25">
      <c r="A9" s="87" t="s">
        <v>87</v>
      </c>
      <c r="B9" s="84" t="s">
        <v>4</v>
      </c>
      <c r="C9" s="39">
        <v>47549300</v>
      </c>
      <c r="D9" s="39">
        <v>47549300</v>
      </c>
    </row>
    <row r="10" spans="1:4" s="15" customFormat="1" ht="26.25" customHeight="1" x14ac:dyDescent="0.2">
      <c r="A10" s="125" t="s">
        <v>81</v>
      </c>
      <c r="B10" s="85" t="s">
        <v>4</v>
      </c>
      <c r="C10" s="27">
        <v>207091080</v>
      </c>
      <c r="D10" s="27">
        <v>207091080</v>
      </c>
    </row>
    <row r="11" spans="1:4" s="15" customFormat="1" ht="26.25" customHeight="1" x14ac:dyDescent="0.2">
      <c r="A11" s="126"/>
      <c r="B11" s="94" t="s">
        <v>6</v>
      </c>
      <c r="C11" s="28">
        <v>290722.5</v>
      </c>
      <c r="D11" s="28">
        <v>10631314.810000001</v>
      </c>
    </row>
    <row r="12" spans="1:4" s="15" customFormat="1" ht="26.25" customHeight="1" thickBot="1" x14ac:dyDescent="0.25">
      <c r="A12" s="88" t="s">
        <v>84</v>
      </c>
      <c r="B12" s="81" t="s">
        <v>4</v>
      </c>
      <c r="C12" s="38">
        <v>50800000</v>
      </c>
      <c r="D12" s="38">
        <v>50800000</v>
      </c>
    </row>
    <row r="13" spans="1:4" s="15" customFormat="1" ht="26.25" customHeight="1" thickBot="1" x14ac:dyDescent="0.25">
      <c r="A13" s="86" t="s">
        <v>102</v>
      </c>
      <c r="B13" s="80" t="s">
        <v>4</v>
      </c>
      <c r="C13" s="39">
        <v>45658000</v>
      </c>
      <c r="D13" s="39">
        <v>45658000</v>
      </c>
    </row>
    <row r="14" spans="1:4" s="15" customFormat="1" ht="26.25" customHeight="1" x14ac:dyDescent="0.2">
      <c r="A14" s="123" t="s">
        <v>80</v>
      </c>
      <c r="B14" s="85" t="s">
        <v>4</v>
      </c>
      <c r="C14" s="27">
        <v>81000000</v>
      </c>
      <c r="D14" s="27">
        <v>81000000</v>
      </c>
    </row>
    <row r="15" spans="1:4" s="15" customFormat="1" ht="26.25" customHeight="1" thickBot="1" x14ac:dyDescent="0.25">
      <c r="A15" s="124"/>
      <c r="B15" s="81" t="s">
        <v>0</v>
      </c>
      <c r="C15" s="38">
        <v>708194.13</v>
      </c>
      <c r="D15" s="38">
        <v>28328190.120000001</v>
      </c>
    </row>
    <row r="16" spans="1:4" s="15" customFormat="1" ht="26.25" customHeight="1" x14ac:dyDescent="0.2">
      <c r="A16" s="123" t="s">
        <v>85</v>
      </c>
      <c r="B16" s="85" t="s">
        <v>4</v>
      </c>
      <c r="C16" s="27">
        <v>85338000</v>
      </c>
      <c r="D16" s="27">
        <v>85338000</v>
      </c>
    </row>
    <row r="17" spans="1:4" s="15" customFormat="1" ht="26.25" customHeight="1" x14ac:dyDescent="0.2">
      <c r="A17" s="126"/>
      <c r="B17" s="94" t="s">
        <v>6</v>
      </c>
      <c r="C17" s="28">
        <v>100384.25</v>
      </c>
      <c r="D17" s="28">
        <v>3670911.48</v>
      </c>
    </row>
    <row r="18" spans="1:4" s="15" customFormat="1" ht="26.25" customHeight="1" thickBot="1" x14ac:dyDescent="0.25">
      <c r="A18" s="124"/>
      <c r="B18" s="81" t="s">
        <v>0</v>
      </c>
      <c r="C18" s="38">
        <v>1850350</v>
      </c>
      <c r="D18" s="38">
        <v>74015110.209999993</v>
      </c>
    </row>
    <row r="19" spans="1:4" s="15" customFormat="1" ht="26.25" customHeight="1" thickBot="1" x14ac:dyDescent="0.25">
      <c r="A19" s="86" t="s">
        <v>90</v>
      </c>
      <c r="B19" s="80" t="s">
        <v>4</v>
      </c>
      <c r="C19" s="39">
        <v>82463005</v>
      </c>
      <c r="D19" s="39">
        <v>82463005</v>
      </c>
    </row>
    <row r="20" spans="1:4" s="15" customFormat="1" ht="26.25" customHeight="1" thickBot="1" x14ac:dyDescent="0.25">
      <c r="A20" s="86" t="s">
        <v>91</v>
      </c>
      <c r="B20" s="80" t="s">
        <v>4</v>
      </c>
      <c r="C20" s="39">
        <v>17400000</v>
      </c>
      <c r="D20" s="39">
        <v>17400000</v>
      </c>
    </row>
    <row r="21" spans="1:4" s="15" customFormat="1" ht="26.25" customHeight="1" thickBot="1" x14ac:dyDescent="0.25">
      <c r="A21" s="86" t="s">
        <v>92</v>
      </c>
      <c r="B21" s="80" t="s">
        <v>4</v>
      </c>
      <c r="C21" s="39">
        <v>24594000</v>
      </c>
      <c r="D21" s="39">
        <v>24594000</v>
      </c>
    </row>
    <row r="22" spans="1:4" s="15" customFormat="1" ht="26.25" customHeight="1" thickBot="1" x14ac:dyDescent="0.25">
      <c r="A22" s="86" t="s">
        <v>86</v>
      </c>
      <c r="B22" s="80" t="s">
        <v>4</v>
      </c>
      <c r="C22" s="39">
        <v>32400000</v>
      </c>
      <c r="D22" s="39">
        <v>32400000</v>
      </c>
    </row>
    <row r="23" spans="1:4" ht="28.5" customHeight="1" thickBot="1" x14ac:dyDescent="0.25">
      <c r="D23" s="92">
        <f>SUM(D4:D22)</f>
        <v>1423282224.8699999</v>
      </c>
    </row>
    <row r="24" spans="1:4" s="15" customFormat="1" x14ac:dyDescent="0.2">
      <c r="A24" s="13" t="s">
        <v>72</v>
      </c>
      <c r="B24" s="13"/>
      <c r="C24" s="14"/>
    </row>
    <row r="25" spans="1:4" s="15" customFormat="1" x14ac:dyDescent="0.2">
      <c r="A25" s="13" t="s">
        <v>63</v>
      </c>
      <c r="C25" s="37" t="s">
        <v>89</v>
      </c>
    </row>
    <row r="26" spans="1:4" x14ac:dyDescent="0.2">
      <c r="B26" s="26"/>
      <c r="C26" s="14"/>
    </row>
    <row r="27" spans="1:4" x14ac:dyDescent="0.2">
      <c r="B27" s="26"/>
      <c r="C27" s="14"/>
    </row>
    <row r="28" spans="1:4" x14ac:dyDescent="0.2">
      <c r="A28" s="89"/>
      <c r="B28" s="90"/>
    </row>
    <row r="29" spans="1:4" x14ac:dyDescent="0.2">
      <c r="A29" s="89"/>
      <c r="B29" s="91"/>
    </row>
    <row r="30" spans="1:4" x14ac:dyDescent="0.2">
      <c r="A30" s="89"/>
      <c r="B30" s="91"/>
    </row>
    <row r="33" spans="1:3" x14ac:dyDescent="0.2">
      <c r="A33" s="71"/>
      <c r="B33" s="71"/>
      <c r="C33" s="72"/>
    </row>
    <row r="34" spans="1:3" x14ac:dyDescent="0.2">
      <c r="A34" s="71"/>
      <c r="B34" s="71"/>
      <c r="C34" s="72"/>
    </row>
    <row r="35" spans="1:3" x14ac:dyDescent="0.2">
      <c r="A35" s="71"/>
      <c r="B35" s="71"/>
      <c r="C35" s="72"/>
    </row>
    <row r="36" spans="1:3" x14ac:dyDescent="0.2">
      <c r="A36" s="71"/>
      <c r="B36" s="71"/>
      <c r="C36" s="72"/>
    </row>
    <row r="37" spans="1:3" x14ac:dyDescent="0.2">
      <c r="A37" s="71"/>
      <c r="B37" s="71"/>
      <c r="C37" s="72"/>
    </row>
    <row r="38" spans="1:3" x14ac:dyDescent="0.2">
      <c r="A38" s="71"/>
      <c r="B38" s="71"/>
      <c r="C38" s="72"/>
    </row>
    <row r="39" spans="1:3" x14ac:dyDescent="0.2">
      <c r="A39" s="71"/>
      <c r="B39" s="71"/>
      <c r="C39" s="72"/>
    </row>
    <row r="40" spans="1:3" x14ac:dyDescent="0.2">
      <c r="A40" s="71"/>
      <c r="B40" s="71"/>
      <c r="C40" s="72"/>
    </row>
    <row r="41" spans="1:3" x14ac:dyDescent="0.2">
      <c r="A41" s="71"/>
      <c r="B41" s="71"/>
      <c r="C41" s="72"/>
    </row>
    <row r="42" spans="1:3" x14ac:dyDescent="0.2">
      <c r="A42" s="71"/>
      <c r="B42" s="71"/>
      <c r="C42" s="72"/>
    </row>
    <row r="43" spans="1:3" x14ac:dyDescent="0.2">
      <c r="A43" s="71"/>
      <c r="B43" s="71"/>
      <c r="C43" s="72"/>
    </row>
    <row r="44" spans="1:3" x14ac:dyDescent="0.2">
      <c r="A44" s="71"/>
      <c r="B44" s="71"/>
      <c r="C44" s="72"/>
    </row>
    <row r="45" spans="1:3" x14ac:dyDescent="0.2">
      <c r="A45" s="71"/>
      <c r="B45" s="71"/>
      <c r="C45" s="72"/>
    </row>
    <row r="46" spans="1:3" x14ac:dyDescent="0.2">
      <c r="A46" s="71"/>
      <c r="B46" s="71"/>
      <c r="C46" s="72"/>
    </row>
    <row r="47" spans="1:3" x14ac:dyDescent="0.2">
      <c r="A47" s="71"/>
      <c r="B47" s="71"/>
      <c r="C47" s="72"/>
    </row>
    <row r="48" spans="1:3" x14ac:dyDescent="0.2">
      <c r="A48" s="71"/>
      <c r="B48" s="71"/>
      <c r="C48" s="72"/>
    </row>
    <row r="49" spans="1:3" x14ac:dyDescent="0.2">
      <c r="A49" s="71"/>
      <c r="B49" s="71"/>
      <c r="C49" s="72"/>
    </row>
    <row r="50" spans="1:3" x14ac:dyDescent="0.2">
      <c r="A50" s="71"/>
      <c r="B50" s="71"/>
      <c r="C50" s="72"/>
    </row>
    <row r="52" spans="1:3" x14ac:dyDescent="0.2">
      <c r="C52"/>
    </row>
    <row r="53" spans="1:3" x14ac:dyDescent="0.2">
      <c r="C53"/>
    </row>
    <row r="54" spans="1:3" x14ac:dyDescent="0.2">
      <c r="C54"/>
    </row>
    <row r="55" spans="1:3" x14ac:dyDescent="0.2">
      <c r="C55"/>
    </row>
    <row r="56" spans="1:3" x14ac:dyDescent="0.2">
      <c r="C56"/>
    </row>
    <row r="57" spans="1:3" x14ac:dyDescent="0.2">
      <c r="C57"/>
    </row>
    <row r="58" spans="1:3" x14ac:dyDescent="0.2">
      <c r="C58"/>
    </row>
    <row r="59" spans="1:3" x14ac:dyDescent="0.2">
      <c r="C59"/>
    </row>
    <row r="60" spans="1:3" x14ac:dyDescent="0.2">
      <c r="C60"/>
    </row>
    <row r="61" spans="1:3" x14ac:dyDescent="0.2">
      <c r="C61"/>
    </row>
    <row r="62" spans="1:3" x14ac:dyDescent="0.2">
      <c r="C62"/>
    </row>
    <row r="63" spans="1:3" x14ac:dyDescent="0.2">
      <c r="C63"/>
    </row>
    <row r="64" spans="1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</sheetData>
  <mergeCells count="6">
    <mergeCell ref="A1:D2"/>
    <mergeCell ref="A14:A15"/>
    <mergeCell ref="A7:A8"/>
    <mergeCell ref="A10:A11"/>
    <mergeCell ref="A16:A18"/>
    <mergeCell ref="A4:A6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tabSelected="1" zoomScale="110" zoomScaleNormal="110" workbookViewId="0">
      <selection activeCell="B6" sqref="B6"/>
    </sheetView>
  </sheetViews>
  <sheetFormatPr defaultRowHeight="11.25" x14ac:dyDescent="0.2"/>
  <cols>
    <col min="1" max="1" width="34.85546875" style="11" customWidth="1"/>
    <col min="2" max="2" width="18.28515625" style="11" customWidth="1"/>
    <col min="3" max="3" width="16.28515625" style="11" customWidth="1"/>
    <col min="4" max="16384" width="9.140625" style="11"/>
  </cols>
  <sheetData>
    <row r="1" spans="1:3" ht="54" customHeight="1" thickBot="1" x14ac:dyDescent="0.25">
      <c r="A1" s="109" t="s">
        <v>112</v>
      </c>
      <c r="B1" s="109"/>
      <c r="C1" s="109"/>
    </row>
    <row r="2" spans="1:3" ht="36.75" customHeight="1" thickBot="1" x14ac:dyDescent="0.25">
      <c r="A2" s="31" t="s">
        <v>65</v>
      </c>
      <c r="B2" s="48" t="s">
        <v>66</v>
      </c>
      <c r="C2" s="49" t="s">
        <v>67</v>
      </c>
    </row>
    <row r="3" spans="1:3" ht="18.75" customHeight="1" x14ac:dyDescent="0.2">
      <c r="A3" s="57" t="s">
        <v>64</v>
      </c>
      <c r="B3" s="58">
        <v>238173455.78</v>
      </c>
      <c r="C3" s="59">
        <v>238173455.78</v>
      </c>
    </row>
    <row r="4" spans="1:3" ht="18.75" customHeight="1" x14ac:dyDescent="0.2">
      <c r="A4" s="73" t="s">
        <v>68</v>
      </c>
      <c r="B4" s="74">
        <v>4726700.8699999992</v>
      </c>
      <c r="C4" s="75">
        <v>172848833.43000001</v>
      </c>
    </row>
    <row r="5" spans="1:3" ht="18.75" customHeight="1" thickBot="1" x14ac:dyDescent="0.25">
      <c r="A5" s="54" t="s">
        <v>88</v>
      </c>
      <c r="B5" s="55">
        <v>5333152.9799999995</v>
      </c>
      <c r="C5" s="56">
        <v>213329319.09999999</v>
      </c>
    </row>
    <row r="6" spans="1:3" ht="18.75" customHeight="1" thickBot="1" x14ac:dyDescent="0.25">
      <c r="C6" s="47">
        <f>SUM(C3:C5)</f>
        <v>624351608.31000006</v>
      </c>
    </row>
    <row r="8" spans="1:3" s="61" customFormat="1" x14ac:dyDescent="0.2">
      <c r="A8" s="11" t="s">
        <v>72</v>
      </c>
      <c r="B8" s="11"/>
      <c r="C8" s="60"/>
    </row>
    <row r="9" spans="1:3" s="61" customFormat="1" ht="12.75" x14ac:dyDescent="0.2">
      <c r="A9" s="11" t="s">
        <v>63</v>
      </c>
      <c r="C9" s="37" t="s">
        <v>89</v>
      </c>
    </row>
    <row r="10" spans="1:3" s="4" customFormat="1" ht="15" x14ac:dyDescent="0.2">
      <c r="C10" s="35"/>
    </row>
    <row r="14" spans="1:3" x14ac:dyDescent="0.2">
      <c r="C14" s="6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Honcharuk Tetiana </cp:lastModifiedBy>
  <cp:lastPrinted>2022-02-15T13:48:00Z</cp:lastPrinted>
  <dcterms:created xsi:type="dcterms:W3CDTF">2014-06-16T07:23:10Z</dcterms:created>
  <dcterms:modified xsi:type="dcterms:W3CDTF">2023-08-10T15:26:47Z</dcterms:modified>
</cp:coreProperties>
</file>