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ІНФОРМАЦІЙНИЙ ЦЕНТР МТСБУ\Відділ інформаційного забезпечення\САЙТ_2023\Наповнення\Про МТСБУ\Фінансова інформація\"/>
    </mc:Choice>
  </mc:AlternateContent>
  <xr:revisionPtr revIDLastSave="0" documentId="13_ncr:1_{1FC9EB70-64C1-4524-A6F6-BAEE04264B41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7" l="1"/>
  <c r="D6" i="16"/>
  <c r="D3" i="16"/>
  <c r="D4" i="16"/>
  <c r="D5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B16" i="19" l="1"/>
  <c r="C3" i="21" l="1"/>
  <c r="C6" i="21" l="1"/>
  <c r="B69" i="18" l="1"/>
  <c r="C5" i="20" l="1"/>
</calcChain>
</file>

<file path=xl/sharedStrings.xml><?xml version="1.0" encoding="utf-8"?>
<sst xmlns="http://schemas.openxmlformats.org/spreadsheetml/2006/main" count="186" uniqueCount="106">
  <si>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</si>
  <si>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</si>
  <si>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</si>
  <si>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</si>
  <si>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</si>
  <si>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</si>
  <si>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</si>
  <si>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</si>
  <si>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</si>
  <si>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</si>
  <si>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</si>
  <si>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"УАСК  АСКА"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</si>
  <si>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</si>
  <si>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</si>
  <si>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</si>
  <si>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</si>
  <si>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ПрАТ "СТ "Іллічівське"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</si>
  <si>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</si>
  <si>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</si>
  <si>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</si>
  <si>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</si>
  <si>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</si>
  <si>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</si>
  <si>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</si>
  <si>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АТ "ПРОСТО-страхування"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</si>
  <si>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</si>
  <si>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</si>
  <si>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</si>
  <si>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</si>
  <si>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</si>
  <si>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</si>
  <si>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</si>
  <si>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</si>
  <si>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головний бухгалтер МТСБУ</t>
  </si>
  <si>
    <t>ОВДП у гривні</t>
  </si>
  <si>
    <t>Найменування</t>
  </si>
  <si>
    <t>Сума, у валюті вкладення</t>
  </si>
  <si>
    <t>Сума, грн.</t>
  </si>
  <si>
    <t>ОВДП у валюті (дол.США)</t>
  </si>
  <si>
    <t xml:space="preserve">Директор фінансовий, </t>
  </si>
  <si>
    <t>ПрАТ "СК "Страховий капітал"</t>
  </si>
  <si>
    <t>ПрАТ СК "Галицька"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</si>
  <si>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</si>
  <si>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</si>
  <si>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</si>
  <si>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</si>
  <si>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</si>
  <si>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</si>
  <si>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"КРЕДІ АГРІКОЛЬ 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</si>
  <si>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</si>
  <si>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</si>
  <si>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</si>
  <si>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</si>
  <si>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</si>
  <si>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Олена КОВАЛЬОВА</t>
  </si>
  <si>
    <t>АТ "УНІВЕРСАЛ БАНК"</t>
  </si>
  <si>
    <t>АТ "КРЕДИТВЕСТ БАНК"</t>
  </si>
  <si>
    <t>АТ "ПІРЕУС БАНК МКБ"</t>
  </si>
  <si>
    <t>АТ "СГ "ТАС" (приватне)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</si>
  <si>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01.01.2023р.</t>
  </si>
  <si>
    <t>ПАТ "СК "УСГ"</t>
  </si>
  <si>
    <t>Участь страховиків в Централізованому страховому резервному фонді страхових гарантій МТСБУ станом на 01.01.2023р.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</si>
  <si>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01.01.2023р.</t>
  </si>
  <si>
    <t>АТ "БАНК КРЕДИТ ДНІПРО"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</si>
  <si>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01.01.2023р.</t>
  </si>
  <si>
    <t>Сума розміщених коштів, грн..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</si>
  <si>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01.01.2023р.</t>
  </si>
  <si>
    <t>Інформація щодо розміщення коштів Централізованого страхового резервного фонду страхових гарантій в ОВДП станом на 01.01.2023р.</t>
  </si>
  <si>
    <t>ПрАТ СК "ПЗУ УКРАЇНА"</t>
  </si>
  <si>
    <t>ПрАТ "СК "АЛЬФА СТРАХУВАННЯ"</t>
  </si>
  <si>
    <t>ПРАТ "СК "АРСЕНАЛ СТРАХУВАННЯ"</t>
  </si>
  <si>
    <t>ПрАТ "СК АСКО ДС"</t>
  </si>
  <si>
    <t>АТ "СК "АРКС"</t>
  </si>
  <si>
    <t>СТРАХОВА КОМПАНІЯ "БРОКБІЗНЕС"</t>
  </si>
  <si>
    <t>ПрАТ "СК "ВУСО"</t>
  </si>
  <si>
    <t>ПрАТ "СТ "ГАРАНТІЯ"</t>
  </si>
  <si>
    <t>ТДВ "СК "ГАРДІАН"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</si>
  <si>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</si>
  <si>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</si>
  <si>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</si>
  <si>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</si>
  <si>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</si>
  <si>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</si>
  <si>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</si>
  <si>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</si>
  <si>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</si>
  <si>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ТДВ “СГ “ОБЕРІГ”"</t>
  </si>
  <si>
    <t>ПАТ "HACK "ОРАНТА"</t>
  </si>
  <si>
    <t>АСК "ОМЕГА"</t>
  </si>
  <si>
    <t>ПрАТ "СК "Оранта-Січ"</t>
  </si>
  <si>
    <t>ПрАТ "СК "ПРЕМ'ЄР АЛЬЯНС"</t>
  </si>
  <si>
    <t>ПрАТ АСК „СКАРБНИЦЯ”</t>
  </si>
  <si>
    <t>ПрАТ "СК "УКРАЇНСЬКИЙ СТРАХОВИЙ СТАНДАРТ"</t>
  </si>
  <si>
    <t>ПрАТ “СК “Універсальна”</t>
  </si>
  <si>
    <t>ПрАТ “УПСК”</t>
  </si>
  <si>
    <t>ПрАТ "СК "АСКО-МЕДСЕРВІС"</t>
  </si>
  <si>
    <t>ТДВ "СК "Ю.Ес.Ай."</t>
  </si>
  <si>
    <t>ПрАТ "СК "ГЛОБАЛ ГАРАНТ"</t>
  </si>
  <si>
    <t>АТ "СК "НОВА"</t>
  </si>
  <si>
    <t>ПрАТ "УІСК "Інвестсервіс"</t>
  </si>
  <si>
    <t>ТДВ "СК "ПРОВІТА"</t>
  </si>
  <si>
    <t>ЗАТ "СК "Ренесанс"</t>
  </si>
  <si>
    <t>АСТ "ВЕКСЕЛЬ"</t>
  </si>
  <si>
    <t>ПрАТ "СК "Статус"</t>
  </si>
  <si>
    <t>ЗАТ ФГ "Страхові традиції"</t>
  </si>
  <si>
    <t>ПрАТ "Український страховий дім"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</si>
</sst>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08">
    <xf numFmtId="0" fontId="0" fillId="0" borderId="0" xfId="0"/>
    <xf numFmtId="0" fontId="5" fillId="0" borderId="0" xfId="0" applyFont="1"/>
    <xf numFmtId="0" fontId="5" fillId="0" borderId="0" xfId="3" applyFont="1" applyAlignment="1">
      <alignment vertical="center"/>
    </xf>
    <xf numFmtId="3" fontId="5" fillId="0" borderId="20" xfId="3" applyNumberFormat="1" applyFont="1" applyBorder="1" applyAlignment="1">
      <alignment vertical="center" wrapText="1"/>
    </xf>
    <xf numFmtId="164" fontId="5" fillId="0" borderId="9" xfId="3" applyNumberFormat="1" applyFont="1" applyBorder="1" applyAlignment="1">
      <alignment horizontal="center" vertical="center"/>
    </xf>
    <xf numFmtId="0" fontId="5" fillId="0" borderId="20" xfId="3" applyFont="1" applyBorder="1" applyAlignment="1">
      <alignment vertical="center" wrapText="1"/>
    </xf>
    <xf numFmtId="0" fontId="7" fillId="2" borderId="13" xfId="3" applyFont="1" applyFill="1" applyBorder="1" applyAlignment="1">
      <alignment vertical="center" wrapText="1"/>
    </xf>
    <xf numFmtId="164" fontId="7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19" xfId="3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40" xfId="0" applyNumberFormat="1" applyFont="1" applyBorder="1" applyAlignment="1">
      <alignment vertical="center"/>
    </xf>
    <xf numFmtId="4" fontId="5" fillId="0" borderId="39" xfId="0" applyNumberFormat="1" applyFont="1" applyBorder="1" applyAlignment="1">
      <alignment vertical="center"/>
    </xf>
    <xf numFmtId="0" fontId="5" fillId="0" borderId="23" xfId="2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/>
    </xf>
    <xf numFmtId="4" fontId="5" fillId="0" borderId="36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5" fillId="0" borderId="0" xfId="0" applyFont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38" xfId="6" applyFont="1" applyBorder="1" applyAlignment="1">
      <alignment vertical="top" wrapText="1" indent="2"/>
    </xf>
    <xf numFmtId="4" fontId="5" fillId="0" borderId="38" xfId="6" applyNumberFormat="1" applyFont="1" applyBorder="1" applyAlignment="1">
      <alignment horizontal="right" vertical="top" wrapText="1"/>
    </xf>
    <xf numFmtId="4" fontId="7" fillId="0" borderId="28" xfId="0" applyNumberFormat="1" applyFont="1" applyBorder="1" applyAlignment="1">
      <alignment horizontal="center" vertical="center"/>
    </xf>
    <xf numFmtId="0" fontId="5" fillId="0" borderId="20" xfId="2" applyFont="1" applyBorder="1" applyAlignment="1">
      <alignment vertical="center" wrapText="1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0" fontId="5" fillId="0" borderId="24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0" borderId="0" xfId="0" applyFont="1"/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164" fontId="5" fillId="0" borderId="3" xfId="3" applyNumberFormat="1" applyFont="1" applyBorder="1" applyAlignment="1">
      <alignment horizontal="center" vertical="center"/>
    </xf>
    <xf numFmtId="0" fontId="8" fillId="0" borderId="7" xfId="3" applyFont="1" applyBorder="1" applyAlignment="1">
      <alignment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7" fillId="0" borderId="21" xfId="3" applyFont="1" applyBorder="1" applyAlignment="1">
      <alignment horizontal="center" vertical="center" wrapText="1"/>
    </xf>
    <xf numFmtId="164" fontId="7" fillId="0" borderId="15" xfId="3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49" fontId="7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7">
    <cellStyle name="Звичайни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sqref="A1:B1"/>
    </sheetView>
  </sheetViews>
  <sheetFormatPr defaultColWidth="9.109375" defaultRowHeight="13.2" x14ac:dyDescent="0.25"/>
  <cols>
    <col min="1" max="1" width="46.88671875" style="8" customWidth="1"/>
    <col min="2" max="2" width="35.88671875" style="8" customWidth="1"/>
    <col min="3" max="3" width="11.109375" style="87" customWidth="1"/>
    <col min="4" max="6" width="11.109375" style="8" customWidth="1"/>
    <col min="7" max="16384" width="9.109375" style="8"/>
  </cols>
  <sheetData>
    <row r="1" spans="1:3" s="2" customFormat="1" ht="33.75" customHeight="1" thickBot="1" x14ac:dyDescent="0.3">
      <c r="A1" s="88" t="s">
        <v>59</v>
      </c>
      <c r="B1" s="88"/>
      <c r="C1" s="75"/>
    </row>
    <row r="2" spans="1:3" s="2" customFormat="1" x14ac:dyDescent="0.25">
      <c r="A2" s="90" t="s">
        <v>7</v>
      </c>
      <c r="B2" s="92" t="s">
        <v>8</v>
      </c>
      <c r="C2" s="75"/>
    </row>
    <row r="3" spans="1:3" s="2" customFormat="1" ht="13.8" thickBot="1" x14ac:dyDescent="0.3">
      <c r="A3" s="91"/>
      <c r="B3" s="93"/>
      <c r="C3" s="75"/>
    </row>
    <row r="4" spans="1:3" s="2" customFormat="1" ht="13.8" thickBot="1" x14ac:dyDescent="0.3">
      <c r="A4" s="94" t="s">
        <v>9</v>
      </c>
      <c r="B4" s="95"/>
      <c r="C4" s="75"/>
    </row>
    <row r="5" spans="1:3" s="2" customFormat="1" ht="15" customHeight="1" x14ac:dyDescent="0.25">
      <c r="A5" s="76" t="s">
        <v>68</v>
      </c>
      <c r="B5" s="77">
        <v>4.1299503541904696E-2</v>
      </c>
      <c r="C5" s="75"/>
    </row>
    <row r="6" spans="1:3" s="2" customFormat="1" ht="15" customHeight="1" x14ac:dyDescent="0.25">
      <c r="A6" s="78" t="s">
        <v>69</v>
      </c>
      <c r="B6" s="79">
        <v>1.3331620817403397E-2</v>
      </c>
      <c r="C6" s="75"/>
    </row>
    <row r="7" spans="1:3" s="2" customFormat="1" ht="15" customHeight="1" x14ac:dyDescent="0.25">
      <c r="A7" s="78" t="s">
        <v>10</v>
      </c>
      <c r="B7" s="79">
        <v>3.1420496223453366E-2</v>
      </c>
      <c r="C7" s="75"/>
    </row>
    <row r="8" spans="1:3" s="2" customFormat="1" ht="15" customHeight="1" x14ac:dyDescent="0.25">
      <c r="A8" s="78" t="s">
        <v>70</v>
      </c>
      <c r="B8" s="79">
        <v>3.1657093682315583E-2</v>
      </c>
      <c r="C8" s="75"/>
    </row>
    <row r="9" spans="1:3" s="2" customFormat="1" ht="15" customHeight="1" x14ac:dyDescent="0.25">
      <c r="A9" s="78" t="s">
        <v>11</v>
      </c>
      <c r="B9" s="79">
        <v>4.0266621896296083E-3</v>
      </c>
      <c r="C9" s="75"/>
    </row>
    <row r="10" spans="1:3" s="2" customFormat="1" ht="15" customHeight="1" x14ac:dyDescent="0.25">
      <c r="A10" s="78" t="s">
        <v>71</v>
      </c>
      <c r="B10" s="79">
        <v>6.7533278936711258E-3</v>
      </c>
      <c r="C10" s="75"/>
    </row>
    <row r="11" spans="1:3" s="2" customFormat="1" ht="15" customHeight="1" x14ac:dyDescent="0.25">
      <c r="A11" s="78" t="s">
        <v>72</v>
      </c>
      <c r="B11" s="79">
        <v>3.3247979204074747E-2</v>
      </c>
      <c r="C11" s="75"/>
    </row>
    <row r="12" spans="1:3" s="2" customFormat="1" ht="15" customHeight="1" x14ac:dyDescent="0.25">
      <c r="A12" s="78" t="s">
        <v>73</v>
      </c>
      <c r="B12" s="79">
        <v>1.0486104182403592E-2</v>
      </c>
      <c r="C12" s="75"/>
    </row>
    <row r="13" spans="1:3" s="2" customFormat="1" ht="15" customHeight="1" x14ac:dyDescent="0.25">
      <c r="A13" s="78" t="s">
        <v>74</v>
      </c>
      <c r="B13" s="79">
        <v>3.0233632011294712E-2</v>
      </c>
      <c r="C13" s="75"/>
    </row>
    <row r="14" spans="1:3" s="2" customFormat="1" ht="15" customHeight="1" x14ac:dyDescent="0.25">
      <c r="A14" s="80" t="s">
        <v>75</v>
      </c>
      <c r="B14" s="79">
        <v>4.3475442250335058E-3</v>
      </c>
      <c r="C14" s="75"/>
    </row>
    <row r="15" spans="1:3" s="2" customFormat="1" ht="15" customHeight="1" x14ac:dyDescent="0.25">
      <c r="A15" s="78" t="s">
        <v>76</v>
      </c>
      <c r="B15" s="79">
        <v>4.008452467279728E-2</v>
      </c>
      <c r="C15" s="75"/>
    </row>
    <row r="16" spans="1:3" s="2" customFormat="1" ht="15" customHeight="1" x14ac:dyDescent="0.25">
      <c r="A16" s="78" t="s">
        <v>12</v>
      </c>
      <c r="B16" s="79">
        <v>5.2488707378024711E-3</v>
      </c>
      <c r="C16" s="75"/>
    </row>
    <row r="17" spans="1:3" s="2" customFormat="1" ht="15" customHeight="1" x14ac:dyDescent="0.25">
      <c r="A17" s="78" t="s">
        <v>77</v>
      </c>
      <c r="B17" s="79">
        <v>1.5404859418263321E-2</v>
      </c>
      <c r="C17" s="75"/>
    </row>
    <row r="18" spans="1:3" s="2" customFormat="1" ht="15" customHeight="1" x14ac:dyDescent="0.25">
      <c r="A18" s="78" t="s">
        <v>78</v>
      </c>
      <c r="B18" s="79">
        <v>5.8132601115773236E-3</v>
      </c>
      <c r="C18" s="75"/>
    </row>
    <row r="19" spans="1:3" s="2" customFormat="1" ht="15" customHeight="1" x14ac:dyDescent="0.25">
      <c r="A19" s="78" t="s">
        <v>79</v>
      </c>
      <c r="B19" s="79">
        <v>1.8766119973193295E-2</v>
      </c>
      <c r="C19" s="75"/>
    </row>
    <row r="20" spans="1:3" s="2" customFormat="1" ht="15" customHeight="1" x14ac:dyDescent="0.25">
      <c r="A20" s="78" t="s">
        <v>80</v>
      </c>
      <c r="B20" s="79">
        <v>3.6182006174720616E-2</v>
      </c>
      <c r="C20" s="75"/>
    </row>
    <row r="21" spans="1:3" s="2" customFormat="1" ht="15" customHeight="1" x14ac:dyDescent="0.25">
      <c r="A21" s="78" t="s">
        <v>14</v>
      </c>
      <c r="B21" s="79">
        <v>8.881354355981046E-3</v>
      </c>
      <c r="C21" s="75"/>
    </row>
    <row r="22" spans="1:3" s="2" customFormat="1" ht="15" customHeight="1" x14ac:dyDescent="0.25">
      <c r="A22" s="78" t="s">
        <v>43</v>
      </c>
      <c r="B22" s="79">
        <v>2.341065649983293E-2</v>
      </c>
      <c r="C22" s="75"/>
    </row>
    <row r="23" spans="1:3" s="2" customFormat="1" ht="15" customHeight="1" x14ac:dyDescent="0.25">
      <c r="A23" s="78" t="s">
        <v>81</v>
      </c>
      <c r="B23" s="79">
        <v>1.0852707773665175E-2</v>
      </c>
      <c r="C23" s="75"/>
    </row>
    <row r="24" spans="1:3" s="2" customFormat="1" ht="15" customHeight="1" x14ac:dyDescent="0.25">
      <c r="A24" s="78" t="s">
        <v>82</v>
      </c>
      <c r="B24" s="79">
        <v>5.359301562052772E-2</v>
      </c>
      <c r="C24" s="75"/>
    </row>
    <row r="25" spans="1:3" s="2" customFormat="1" ht="15" customHeight="1" x14ac:dyDescent="0.25">
      <c r="A25" s="78" t="s">
        <v>83</v>
      </c>
      <c r="B25" s="79">
        <v>2.0315920880900895E-3</v>
      </c>
      <c r="C25" s="75"/>
    </row>
    <row r="26" spans="1:3" s="2" customFormat="1" ht="15" customHeight="1" x14ac:dyDescent="0.25">
      <c r="A26" s="78" t="s">
        <v>84</v>
      </c>
      <c r="B26" s="79">
        <v>1.8902117070552636E-2</v>
      </c>
      <c r="C26" s="75"/>
    </row>
    <row r="27" spans="1:3" s="2" customFormat="1" ht="15" customHeight="1" x14ac:dyDescent="0.25">
      <c r="A27" s="78" t="s">
        <v>85</v>
      </c>
      <c r="B27" s="79">
        <v>1.6805116678705542E-2</v>
      </c>
      <c r="C27" s="75"/>
    </row>
    <row r="28" spans="1:3" s="2" customFormat="1" ht="15" customHeight="1" x14ac:dyDescent="0.25">
      <c r="A28" s="78" t="s">
        <v>21</v>
      </c>
      <c r="B28" s="79">
        <v>9.6334206925758285E-3</v>
      </c>
      <c r="C28" s="75"/>
    </row>
    <row r="29" spans="1:3" s="2" customFormat="1" ht="15" customHeight="1" x14ac:dyDescent="0.25">
      <c r="A29" s="78" t="s">
        <v>86</v>
      </c>
      <c r="B29" s="79">
        <v>2.988588474355543E-2</v>
      </c>
      <c r="C29" s="75"/>
    </row>
    <row r="30" spans="1:3" s="2" customFormat="1" ht="15" customHeight="1" x14ac:dyDescent="0.25">
      <c r="A30" s="78" t="s">
        <v>87</v>
      </c>
      <c r="B30" s="79">
        <v>0.1090416550243799</v>
      </c>
      <c r="C30" s="75"/>
    </row>
    <row r="31" spans="1:3" s="2" customFormat="1" ht="15" customHeight="1" x14ac:dyDescent="0.25">
      <c r="A31" s="78" t="s">
        <v>88</v>
      </c>
      <c r="B31" s="79">
        <v>5.3533457249693847E-3</v>
      </c>
      <c r="C31" s="75"/>
    </row>
    <row r="32" spans="1:3" s="2" customFormat="1" ht="15" customHeight="1" x14ac:dyDescent="0.25">
      <c r="A32" s="78" t="s">
        <v>89</v>
      </c>
      <c r="B32" s="79">
        <v>6.5373396511321721E-3</v>
      </c>
      <c r="C32" s="75"/>
    </row>
    <row r="33" spans="1:3" s="2" customFormat="1" ht="15" customHeight="1" x14ac:dyDescent="0.25">
      <c r="A33" s="78" t="s">
        <v>22</v>
      </c>
      <c r="B33" s="79">
        <v>1.0627785620597095E-2</v>
      </c>
      <c r="C33" s="75"/>
    </row>
    <row r="34" spans="1:3" s="2" customFormat="1" ht="15" customHeight="1" x14ac:dyDescent="0.25">
      <c r="A34" s="78" t="s">
        <v>23</v>
      </c>
      <c r="B34" s="79">
        <v>1.7455445007477279E-2</v>
      </c>
      <c r="C34" s="75"/>
    </row>
    <row r="35" spans="1:3" s="2" customFormat="1" ht="15" customHeight="1" x14ac:dyDescent="0.25">
      <c r="A35" s="78" t="s">
        <v>24</v>
      </c>
      <c r="B35" s="79">
        <v>1.9988005343315976E-2</v>
      </c>
      <c r="C35" s="75"/>
    </row>
    <row r="36" spans="1:3" s="2" customFormat="1" ht="15" customHeight="1" x14ac:dyDescent="0.25">
      <c r="A36" s="78" t="s">
        <v>90</v>
      </c>
      <c r="B36" s="79">
        <v>6.4702627104819225E-3</v>
      </c>
      <c r="C36" s="75"/>
    </row>
    <row r="37" spans="1:3" s="2" customFormat="1" ht="15" customHeight="1" x14ac:dyDescent="0.25">
      <c r="A37" s="78" t="s">
        <v>91</v>
      </c>
      <c r="B37" s="79">
        <v>2.5953217192810902E-3</v>
      </c>
      <c r="C37" s="75"/>
    </row>
    <row r="38" spans="1:3" s="2" customFormat="1" ht="15" customHeight="1" x14ac:dyDescent="0.25">
      <c r="A38" s="78" t="s">
        <v>58</v>
      </c>
      <c r="B38" s="79">
        <v>0.10517441389356849</v>
      </c>
      <c r="C38" s="75"/>
    </row>
    <row r="39" spans="1:3" s="2" customFormat="1" ht="15" customHeight="1" x14ac:dyDescent="0.25">
      <c r="A39" s="78" t="s">
        <v>60</v>
      </c>
      <c r="B39" s="79">
        <v>3.5209449516078864E-2</v>
      </c>
      <c r="C39" s="75"/>
    </row>
    <row r="40" spans="1:3" s="2" customFormat="1" ht="15" customHeight="1" x14ac:dyDescent="0.25">
      <c r="A40" s="81" t="s">
        <v>92</v>
      </c>
      <c r="B40" s="79">
        <v>1.4927223959881207E-2</v>
      </c>
      <c r="C40" s="75"/>
    </row>
    <row r="41" spans="1:3" s="2" customFormat="1" ht="15" customHeight="1" x14ac:dyDescent="0.25">
      <c r="A41" s="81" t="s">
        <v>93</v>
      </c>
      <c r="B41" s="79">
        <v>1.5702000662251244E-2</v>
      </c>
      <c r="C41" s="75"/>
    </row>
    <row r="42" spans="1:3" s="2" customFormat="1" ht="15" customHeight="1" x14ac:dyDescent="0.25">
      <c r="A42" s="81" t="s">
        <v>25</v>
      </c>
      <c r="B42" s="79">
        <v>2.448719840115934E-2</v>
      </c>
      <c r="C42" s="75"/>
    </row>
    <row r="43" spans="1:3" s="2" customFormat="1" ht="15.75" customHeight="1" x14ac:dyDescent="0.25">
      <c r="A43" s="81" t="s">
        <v>94</v>
      </c>
      <c r="B43" s="79">
        <v>2.9998603033459512E-2</v>
      </c>
      <c r="C43" s="75"/>
    </row>
    <row r="44" spans="1:3" s="2" customFormat="1" ht="15" customHeight="1" x14ac:dyDescent="0.25">
      <c r="A44" s="81" t="s">
        <v>26</v>
      </c>
      <c r="B44" s="79">
        <v>9.4525460054536419E-3</v>
      </c>
      <c r="C44" s="75"/>
    </row>
    <row r="45" spans="1:3" s="2" customFormat="1" ht="15.75" customHeight="1" thickBot="1" x14ac:dyDescent="0.3">
      <c r="A45" s="81" t="s">
        <v>29</v>
      </c>
      <c r="B45" s="79">
        <v>3.3690408696375874E-3</v>
      </c>
      <c r="C45" s="75"/>
    </row>
    <row r="46" spans="1:3" s="2" customFormat="1" ht="15" customHeight="1" thickBot="1" x14ac:dyDescent="0.3">
      <c r="A46" s="96" t="s">
        <v>30</v>
      </c>
      <c r="B46" s="97"/>
      <c r="C46" s="75"/>
    </row>
    <row r="47" spans="1:3" s="2" customFormat="1" ht="15" customHeight="1" x14ac:dyDescent="0.25">
      <c r="A47" s="82" t="s">
        <v>95</v>
      </c>
      <c r="B47" s="77">
        <v>7.8751909552877411E-4</v>
      </c>
      <c r="C47" s="75"/>
    </row>
    <row r="48" spans="1:3" s="2" customFormat="1" ht="15" customHeight="1" x14ac:dyDescent="0.25">
      <c r="A48" s="83" t="s">
        <v>20</v>
      </c>
      <c r="B48" s="4">
        <v>1.1572046470106744E-2</v>
      </c>
      <c r="C48" s="75"/>
    </row>
    <row r="49" spans="1:3" s="2" customFormat="1" ht="15" customHeight="1" x14ac:dyDescent="0.25">
      <c r="A49" s="83" t="s">
        <v>19</v>
      </c>
      <c r="B49" s="4">
        <v>1.3880865249563031E-2</v>
      </c>
      <c r="C49" s="75"/>
    </row>
    <row r="50" spans="1:3" s="2" customFormat="1" ht="15" customHeight="1" x14ac:dyDescent="0.25">
      <c r="A50" s="83" t="s">
        <v>96</v>
      </c>
      <c r="B50" s="4">
        <v>2.4129182534667809E-2</v>
      </c>
      <c r="C50" s="75"/>
    </row>
    <row r="51" spans="1:3" s="2" customFormat="1" ht="15" customHeight="1" x14ac:dyDescent="0.25">
      <c r="A51" s="83" t="s">
        <v>97</v>
      </c>
      <c r="B51" s="4">
        <v>4.3865822858759262E-3</v>
      </c>
      <c r="C51" s="75"/>
    </row>
    <row r="52" spans="1:3" s="2" customFormat="1" ht="15" customHeight="1" x14ac:dyDescent="0.25">
      <c r="A52" s="78" t="s">
        <v>27</v>
      </c>
      <c r="B52" s="79">
        <v>5.3321673502459413E-3</v>
      </c>
      <c r="C52" s="75"/>
    </row>
    <row r="53" spans="1:3" s="2" customFormat="1" ht="15" customHeight="1" x14ac:dyDescent="0.25">
      <c r="A53" s="78" t="s">
        <v>28</v>
      </c>
      <c r="B53" s="79">
        <v>1.1275720866903413E-2</v>
      </c>
      <c r="C53" s="75"/>
    </row>
    <row r="54" spans="1:3" s="2" customFormat="1" x14ac:dyDescent="0.25">
      <c r="A54" s="5" t="s">
        <v>17</v>
      </c>
      <c r="B54" s="4">
        <v>2.0931966653330115E-4</v>
      </c>
      <c r="C54" s="75"/>
    </row>
    <row r="55" spans="1:3" s="2" customFormat="1" ht="15" customHeight="1" x14ac:dyDescent="0.25">
      <c r="A55" s="5" t="s">
        <v>41</v>
      </c>
      <c r="B55" s="4">
        <v>7.3976778810061711E-4</v>
      </c>
      <c r="C55" s="75"/>
    </row>
    <row r="56" spans="1:3" s="2" customFormat="1" ht="15" customHeight="1" x14ac:dyDescent="0.25">
      <c r="A56" s="84" t="s">
        <v>40</v>
      </c>
      <c r="B56" s="79">
        <v>1.9365641698949826E-3</v>
      </c>
      <c r="C56" s="75"/>
    </row>
    <row r="57" spans="1:3" s="2" customFormat="1" ht="15" customHeight="1" x14ac:dyDescent="0.25">
      <c r="A57" s="84" t="s">
        <v>13</v>
      </c>
      <c r="B57" s="79">
        <v>2.2840578904365781E-3</v>
      </c>
      <c r="C57" s="75"/>
    </row>
    <row r="58" spans="1:3" s="2" customFormat="1" ht="15" customHeight="1" x14ac:dyDescent="0.25">
      <c r="A58" s="84" t="s">
        <v>18</v>
      </c>
      <c r="B58" s="79">
        <v>2.8750443870481771E-3</v>
      </c>
      <c r="C58" s="75"/>
    </row>
    <row r="59" spans="1:3" s="2" customFormat="1" ht="15" customHeight="1" x14ac:dyDescent="0.25">
      <c r="A59" s="84" t="s">
        <v>15</v>
      </c>
      <c r="B59" s="79">
        <v>5.9880125352252107E-5</v>
      </c>
      <c r="C59" s="75"/>
    </row>
    <row r="60" spans="1:3" s="2" customFormat="1" ht="15" customHeight="1" x14ac:dyDescent="0.25">
      <c r="A60" s="84" t="s">
        <v>16</v>
      </c>
      <c r="B60" s="79">
        <v>5.6423949668424908E-4</v>
      </c>
      <c r="C60" s="75"/>
    </row>
    <row r="61" spans="1:3" s="2" customFormat="1" ht="15" customHeight="1" x14ac:dyDescent="0.25">
      <c r="A61" s="84" t="s">
        <v>98</v>
      </c>
      <c r="B61" s="79">
        <v>3.1488157802999153E-4</v>
      </c>
      <c r="C61" s="75"/>
    </row>
    <row r="62" spans="1:3" s="2" customFormat="1" ht="15" customHeight="1" x14ac:dyDescent="0.25">
      <c r="A62" s="84" t="s">
        <v>102</v>
      </c>
      <c r="B62" s="79">
        <v>3.4241283498516028E-4</v>
      </c>
      <c r="C62" s="75"/>
    </row>
    <row r="63" spans="1:3" s="2" customFormat="1" ht="15" customHeight="1" x14ac:dyDescent="0.25">
      <c r="A63" s="84" t="s">
        <v>99</v>
      </c>
      <c r="B63" s="79">
        <v>2.2927437530265889E-4</v>
      </c>
      <c r="C63" s="75"/>
    </row>
    <row r="64" spans="1:3" s="2" customFormat="1" ht="15" customHeight="1" x14ac:dyDescent="0.25">
      <c r="A64" s="84" t="s">
        <v>100</v>
      </c>
      <c r="B64" s="79">
        <v>9.7325541458438952E-5</v>
      </c>
      <c r="C64" s="75"/>
    </row>
    <row r="65" spans="1:5" s="2" customFormat="1" ht="15" customHeight="1" x14ac:dyDescent="0.25">
      <c r="A65" s="84" t="s">
        <v>101</v>
      </c>
      <c r="B65" s="79">
        <v>1.4539316359783254E-5</v>
      </c>
      <c r="C65" s="75"/>
    </row>
    <row r="66" spans="1:5" s="2" customFormat="1" x14ac:dyDescent="0.25">
      <c r="A66" s="84" t="s">
        <v>103</v>
      </c>
      <c r="B66" s="79">
        <v>1.1280944878508694E-4</v>
      </c>
      <c r="C66" s="75"/>
    </row>
    <row r="67" spans="1:5" s="2" customFormat="1" ht="15" customHeight="1" x14ac:dyDescent="0.25">
      <c r="A67" s="84" t="s">
        <v>104</v>
      </c>
      <c r="B67" s="79">
        <v>1.099121784393272E-4</v>
      </c>
      <c r="C67" s="75"/>
      <c r="E67" s="75"/>
    </row>
    <row r="68" spans="1:5" s="2" customFormat="1" ht="15" customHeight="1" thickBot="1" x14ac:dyDescent="0.3">
      <c r="A68" s="84" t="s">
        <v>105</v>
      </c>
      <c r="B68" s="79">
        <v>5.6779623547664314E-5</v>
      </c>
      <c r="C68" s="75"/>
    </row>
    <row r="69" spans="1:5" ht="13.8" thickBot="1" x14ac:dyDescent="0.3">
      <c r="A69" s="85" t="s">
        <v>31</v>
      </c>
      <c r="B69" s="86">
        <f>SUM(B5:B45,B47:B68)</f>
        <v>0.99999999999999956</v>
      </c>
      <c r="C69" s="75"/>
      <c r="D69" s="2"/>
      <c r="E69" s="75"/>
    </row>
    <row r="70" spans="1:5" x14ac:dyDescent="0.25">
      <c r="E70" s="87"/>
    </row>
    <row r="71" spans="1:5" s="1" customFormat="1" x14ac:dyDescent="0.25">
      <c r="A71" s="8" t="s">
        <v>39</v>
      </c>
      <c r="B71" s="8"/>
    </row>
    <row r="72" spans="1:5" s="1" customFormat="1" x14ac:dyDescent="0.25">
      <c r="A72" s="8" t="s">
        <v>33</v>
      </c>
      <c r="B72" s="9" t="s">
        <v>54</v>
      </c>
    </row>
    <row r="74" spans="1:5" x14ac:dyDescent="0.25">
      <c r="A74" s="89"/>
      <c r="B74" s="89"/>
    </row>
  </sheetData>
  <mergeCells count="6">
    <mergeCell ref="A1:B1"/>
    <mergeCell ref="A74:B74"/>
    <mergeCell ref="A2:A3"/>
    <mergeCell ref="B2:B3"/>
    <mergeCell ref="A4:B4"/>
    <mergeCell ref="A46:B46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D25"/>
  <sheetViews>
    <sheetView zoomScale="90" zoomScaleNormal="90" workbookViewId="0">
      <selection activeCell="C9" sqref="C9"/>
    </sheetView>
  </sheetViews>
  <sheetFormatPr defaultColWidth="9.109375" defaultRowHeight="13.2" x14ac:dyDescent="0.25"/>
  <cols>
    <col min="1" max="1" width="31.109375" style="1" customWidth="1"/>
    <col min="2" max="2" width="13.109375" style="1" customWidth="1"/>
    <col min="3" max="3" width="23" style="26" customWidth="1"/>
    <col min="4" max="4" width="26.44140625" style="60" customWidth="1"/>
    <col min="5" max="16384" width="9.109375" style="1"/>
  </cols>
  <sheetData>
    <row r="1" spans="1:4" s="29" customFormat="1" ht="87" customHeight="1" thickBot="1" x14ac:dyDescent="0.3">
      <c r="A1" s="88" t="s">
        <v>62</v>
      </c>
      <c r="B1" s="88"/>
      <c r="C1" s="88"/>
      <c r="D1" s="88"/>
    </row>
    <row r="2" spans="1:4" ht="26.25" customHeight="1" thickBot="1" x14ac:dyDescent="0.3">
      <c r="A2" s="62" t="s">
        <v>1</v>
      </c>
      <c r="B2" s="63" t="s">
        <v>2</v>
      </c>
      <c r="C2" s="64" t="s">
        <v>3</v>
      </c>
      <c r="D2" s="64" t="s">
        <v>65</v>
      </c>
    </row>
    <row r="3" spans="1:4" ht="26.25" customHeight="1" x14ac:dyDescent="0.25">
      <c r="A3" s="98" t="s">
        <v>44</v>
      </c>
      <c r="B3" s="66" t="s">
        <v>4</v>
      </c>
      <c r="C3" s="43">
        <v>556687400</v>
      </c>
      <c r="D3" s="43">
        <f>C3</f>
        <v>556687400</v>
      </c>
    </row>
    <row r="4" spans="1:4" ht="26.25" customHeight="1" thickBot="1" x14ac:dyDescent="0.3">
      <c r="A4" s="99"/>
      <c r="B4" s="68" t="s">
        <v>42</v>
      </c>
      <c r="C4" s="45">
        <v>677570.94</v>
      </c>
      <c r="D4" s="45">
        <f>C4*$C$24</f>
        <v>24777820.676484</v>
      </c>
    </row>
    <row r="5" spans="1:4" ht="26.25" customHeight="1" thickBot="1" x14ac:dyDescent="0.3">
      <c r="A5" s="69" t="s">
        <v>45</v>
      </c>
      <c r="B5" s="70" t="s">
        <v>4</v>
      </c>
      <c r="C5" s="41">
        <v>165597474</v>
      </c>
      <c r="D5" s="41">
        <f>C5</f>
        <v>165597474</v>
      </c>
    </row>
    <row r="6" spans="1:4" ht="26.25" customHeight="1" x14ac:dyDescent="0.25">
      <c r="A6" s="98" t="s">
        <v>46</v>
      </c>
      <c r="B6" s="66" t="s">
        <v>4</v>
      </c>
      <c r="C6" s="43">
        <v>153557000</v>
      </c>
      <c r="D6" s="43">
        <f>C6</f>
        <v>153557000</v>
      </c>
    </row>
    <row r="7" spans="1:4" ht="26.25" customHeight="1" thickBot="1" x14ac:dyDescent="0.3">
      <c r="A7" s="99"/>
      <c r="B7" s="68" t="s">
        <v>42</v>
      </c>
      <c r="C7" s="45">
        <v>2378179.0599999996</v>
      </c>
      <c r="D7" s="45">
        <f>C7*$C$24</f>
        <v>86966678.773515999</v>
      </c>
    </row>
    <row r="8" spans="1:4" ht="26.25" customHeight="1" thickBot="1" x14ac:dyDescent="0.3">
      <c r="A8" s="69" t="s">
        <v>47</v>
      </c>
      <c r="B8" s="70" t="s">
        <v>4</v>
      </c>
      <c r="C8" s="41">
        <v>53680000</v>
      </c>
      <c r="D8" s="41">
        <f t="shared" ref="D8:D17" si="0">C8</f>
        <v>53680000</v>
      </c>
    </row>
    <row r="9" spans="1:4" ht="26.25" customHeight="1" thickBot="1" x14ac:dyDescent="0.3">
      <c r="A9" s="67" t="s">
        <v>48</v>
      </c>
      <c r="B9" s="71" t="s">
        <v>4</v>
      </c>
      <c r="C9" s="49">
        <v>5000000</v>
      </c>
      <c r="D9" s="49">
        <f t="shared" si="0"/>
        <v>5000000</v>
      </c>
    </row>
    <row r="10" spans="1:4" ht="26.25" customHeight="1" thickBot="1" x14ac:dyDescent="0.3">
      <c r="A10" s="69" t="s">
        <v>49</v>
      </c>
      <c r="B10" s="70" t="s">
        <v>4</v>
      </c>
      <c r="C10" s="41">
        <v>31713000</v>
      </c>
      <c r="D10" s="41">
        <f t="shared" si="0"/>
        <v>31713000</v>
      </c>
    </row>
    <row r="11" spans="1:4" ht="26.25" customHeight="1" thickBot="1" x14ac:dyDescent="0.3">
      <c r="A11" s="65" t="s">
        <v>50</v>
      </c>
      <c r="B11" s="66" t="s">
        <v>4</v>
      </c>
      <c r="C11" s="43">
        <v>92500000</v>
      </c>
      <c r="D11" s="43">
        <f t="shared" si="0"/>
        <v>92500000</v>
      </c>
    </row>
    <row r="12" spans="1:4" ht="26.25" customHeight="1" thickBot="1" x14ac:dyDescent="0.3">
      <c r="A12" s="69" t="s">
        <v>55</v>
      </c>
      <c r="B12" s="70" t="s">
        <v>4</v>
      </c>
      <c r="C12" s="41">
        <v>37272002</v>
      </c>
      <c r="D12" s="41">
        <f t="shared" si="0"/>
        <v>37272002</v>
      </c>
    </row>
    <row r="13" spans="1:4" ht="26.25" customHeight="1" thickBot="1" x14ac:dyDescent="0.3">
      <c r="A13" s="69" t="s">
        <v>56</v>
      </c>
      <c r="B13" s="70" t="s">
        <v>4</v>
      </c>
      <c r="C13" s="41">
        <v>22076000</v>
      </c>
      <c r="D13" s="41">
        <f t="shared" si="0"/>
        <v>22076000</v>
      </c>
    </row>
    <row r="14" spans="1:4" ht="26.25" customHeight="1" thickBot="1" x14ac:dyDescent="0.3">
      <c r="A14" s="69" t="s">
        <v>57</v>
      </c>
      <c r="B14" s="70" t="s">
        <v>4</v>
      </c>
      <c r="C14" s="41">
        <v>13250000</v>
      </c>
      <c r="D14" s="41">
        <f t="shared" si="0"/>
        <v>13250000</v>
      </c>
    </row>
    <row r="15" spans="1:4" ht="26.25" customHeight="1" thickBot="1" x14ac:dyDescent="0.3">
      <c r="A15" s="69" t="s">
        <v>51</v>
      </c>
      <c r="B15" s="70" t="s">
        <v>4</v>
      </c>
      <c r="C15" s="41">
        <v>36944000</v>
      </c>
      <c r="D15" s="41">
        <f t="shared" si="0"/>
        <v>36944000</v>
      </c>
    </row>
    <row r="16" spans="1:4" ht="26.25" customHeight="1" thickBot="1" x14ac:dyDescent="0.3">
      <c r="A16" s="69" t="s">
        <v>63</v>
      </c>
      <c r="B16" s="70" t="s">
        <v>4</v>
      </c>
      <c r="C16" s="41">
        <v>67400000</v>
      </c>
      <c r="D16" s="41">
        <f t="shared" si="0"/>
        <v>67400000</v>
      </c>
    </row>
    <row r="17" spans="1:4" ht="26.25" customHeight="1" thickBot="1" x14ac:dyDescent="0.3">
      <c r="A17" s="69" t="s">
        <v>52</v>
      </c>
      <c r="B17" s="70" t="s">
        <v>4</v>
      </c>
      <c r="C17" s="41">
        <v>25990225</v>
      </c>
      <c r="D17" s="41">
        <f t="shared" si="0"/>
        <v>25990225</v>
      </c>
    </row>
    <row r="18" spans="1:4" ht="26.25" customHeight="1" thickBot="1" x14ac:dyDescent="0.3">
      <c r="A18" s="12"/>
      <c r="B18" s="72"/>
      <c r="C18" s="73"/>
      <c r="D18" s="53">
        <f>SUM(D3:D17)</f>
        <v>1373411600.45</v>
      </c>
    </row>
    <row r="19" spans="1:4" ht="26.25" customHeight="1" x14ac:dyDescent="0.25">
      <c r="A19" s="12"/>
      <c r="B19" s="72"/>
      <c r="C19" s="73"/>
    </row>
    <row r="20" spans="1:4" x14ac:dyDescent="0.25">
      <c r="A20" s="8" t="s">
        <v>39</v>
      </c>
      <c r="B20" s="8"/>
    </row>
    <row r="21" spans="1:4" x14ac:dyDescent="0.25">
      <c r="A21" s="8" t="s">
        <v>33</v>
      </c>
      <c r="C21" s="9"/>
      <c r="D21" s="9" t="s">
        <v>54</v>
      </c>
    </row>
    <row r="23" spans="1:4" x14ac:dyDescent="0.25">
      <c r="A23" s="50"/>
    </row>
    <row r="24" spans="1:4" x14ac:dyDescent="0.25">
      <c r="A24" s="50"/>
      <c r="B24" s="26"/>
      <c r="C24" s="74">
        <v>36.568600000000004</v>
      </c>
    </row>
    <row r="25" spans="1:4" x14ac:dyDescent="0.25">
      <c r="A25" s="50"/>
      <c r="B25" s="26"/>
      <c r="C25" s="61"/>
    </row>
  </sheetData>
  <mergeCells count="3">
    <mergeCell ref="A6:A7"/>
    <mergeCell ref="A3:A4"/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B12" sqref="B12"/>
    </sheetView>
  </sheetViews>
  <sheetFormatPr defaultColWidth="9.109375" defaultRowHeight="13.2" x14ac:dyDescent="0.25"/>
  <cols>
    <col min="1" max="1" width="34.88671875" style="8" customWidth="1"/>
    <col min="2" max="2" width="18.33203125" style="8" customWidth="1"/>
    <col min="3" max="3" width="16.33203125" style="8" customWidth="1"/>
    <col min="4" max="16384" width="9.109375" style="8"/>
  </cols>
  <sheetData>
    <row r="1" spans="1:3" ht="54" customHeight="1" thickBot="1" x14ac:dyDescent="0.3">
      <c r="A1" s="100" t="s">
        <v>64</v>
      </c>
      <c r="B1" s="100"/>
      <c r="C1" s="100"/>
    </row>
    <row r="2" spans="1:3" ht="36.75" customHeight="1" thickBot="1" x14ac:dyDescent="0.3">
      <c r="A2" s="13" t="s">
        <v>35</v>
      </c>
      <c r="B2" s="14" t="s">
        <v>36</v>
      </c>
      <c r="C2" s="15" t="s">
        <v>37</v>
      </c>
    </row>
    <row r="3" spans="1:3" ht="18.75" customHeight="1" x14ac:dyDescent="0.25">
      <c r="A3" s="54" t="s">
        <v>34</v>
      </c>
      <c r="B3" s="55">
        <v>1284641731.3400002</v>
      </c>
      <c r="C3" s="56">
        <v>1284641731.3400002</v>
      </c>
    </row>
    <row r="4" spans="1:3" ht="18.75" customHeight="1" thickBot="1" x14ac:dyDescent="0.3">
      <c r="A4" s="57" t="s">
        <v>38</v>
      </c>
      <c r="B4" s="58">
        <v>3559729.55</v>
      </c>
      <c r="C4" s="59">
        <v>130174326.02213001</v>
      </c>
    </row>
    <row r="5" spans="1:3" ht="18.75" customHeight="1" thickBot="1" x14ac:dyDescent="0.3">
      <c r="C5" s="25">
        <f>SUM(C3:C4)</f>
        <v>1414816057.3621302</v>
      </c>
    </row>
    <row r="7" spans="1:3" s="1" customFormat="1" x14ac:dyDescent="0.25">
      <c r="A7" s="8" t="s">
        <v>39</v>
      </c>
      <c r="B7" s="8"/>
      <c r="C7" s="26"/>
    </row>
    <row r="8" spans="1:3" s="1" customFormat="1" x14ac:dyDescent="0.25">
      <c r="A8" s="8" t="s">
        <v>33</v>
      </c>
      <c r="C8" s="9" t="s">
        <v>54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"/>
  <sheetViews>
    <sheetView zoomScaleNormal="100" workbookViewId="0">
      <selection activeCell="A2" sqref="A2:B2"/>
    </sheetView>
  </sheetViews>
  <sheetFormatPr defaultColWidth="13.44140625" defaultRowHeight="13.2" x14ac:dyDescent="0.25"/>
  <cols>
    <col min="1" max="1" width="53.33203125" style="2" customWidth="1"/>
    <col min="2" max="2" width="31.44140625" style="2" customWidth="1"/>
    <col min="3" max="3" width="13.44140625" style="2" customWidth="1"/>
    <col min="4" max="16384" width="13.44140625" style="2"/>
  </cols>
  <sheetData>
    <row r="1" spans="1:2" ht="60" customHeight="1" thickBot="1" x14ac:dyDescent="0.3">
      <c r="A1" s="101" t="s">
        <v>61</v>
      </c>
      <c r="B1" s="101"/>
    </row>
    <row r="2" spans="1:2" ht="21.75" customHeight="1" thickBot="1" x14ac:dyDescent="0.3">
      <c r="A2" s="10" t="s">
        <v>7</v>
      </c>
      <c r="B2" s="11" t="s">
        <v>8</v>
      </c>
    </row>
    <row r="3" spans="1:2" ht="21.75" customHeight="1" thickBot="1" x14ac:dyDescent="0.3">
      <c r="A3" s="96" t="s">
        <v>32</v>
      </c>
      <c r="B3" s="102"/>
    </row>
    <row r="4" spans="1:2" ht="21.75" customHeight="1" x14ac:dyDescent="0.25">
      <c r="A4" s="3" t="s">
        <v>58</v>
      </c>
      <c r="B4" s="4">
        <v>4.5567566225642779E-2</v>
      </c>
    </row>
    <row r="5" spans="1:2" ht="21.75" customHeight="1" x14ac:dyDescent="0.25">
      <c r="A5" s="5" t="s">
        <v>22</v>
      </c>
      <c r="B5" s="4">
        <v>4.3541219388886686E-2</v>
      </c>
    </row>
    <row r="6" spans="1:2" ht="21.75" customHeight="1" x14ac:dyDescent="0.25">
      <c r="A6" s="5" t="s">
        <v>68</v>
      </c>
      <c r="B6" s="4">
        <v>9.2539386295369674E-2</v>
      </c>
    </row>
    <row r="7" spans="1:2" ht="21.75" customHeight="1" x14ac:dyDescent="0.25">
      <c r="A7" s="5" t="s">
        <v>43</v>
      </c>
      <c r="B7" s="4">
        <v>4.1563600360433023E-2</v>
      </c>
    </row>
    <row r="8" spans="1:2" ht="21.75" customHeight="1" x14ac:dyDescent="0.25">
      <c r="A8" s="5" t="s">
        <v>82</v>
      </c>
      <c r="B8" s="4">
        <v>4.1038073445302845E-2</v>
      </c>
    </row>
    <row r="9" spans="1:2" ht="21.75" customHeight="1" x14ac:dyDescent="0.25">
      <c r="A9" s="5" t="s">
        <v>26</v>
      </c>
      <c r="B9" s="4">
        <v>7.0360250006495317E-2</v>
      </c>
    </row>
    <row r="10" spans="1:2" ht="21.75" customHeight="1" x14ac:dyDescent="0.25">
      <c r="A10" s="5" t="s">
        <v>87</v>
      </c>
      <c r="B10" s="4">
        <v>3.563081826180154E-2</v>
      </c>
    </row>
    <row r="11" spans="1:2" ht="21.75" customHeight="1" x14ac:dyDescent="0.25">
      <c r="A11" s="5" t="s">
        <v>11</v>
      </c>
      <c r="B11" s="4">
        <v>5.3060626763006269E-2</v>
      </c>
    </row>
    <row r="12" spans="1:2" ht="21.75" customHeight="1" x14ac:dyDescent="0.25">
      <c r="A12" s="5" t="s">
        <v>60</v>
      </c>
      <c r="B12" s="4">
        <v>0.28477838450569803</v>
      </c>
    </row>
    <row r="13" spans="1:2" ht="21.75" customHeight="1" x14ac:dyDescent="0.25">
      <c r="A13" s="5" t="s">
        <v>76</v>
      </c>
      <c r="B13" s="4">
        <v>0.1084456230507216</v>
      </c>
    </row>
    <row r="14" spans="1:2" ht="21.75" customHeight="1" x14ac:dyDescent="0.25">
      <c r="A14" s="5" t="s">
        <v>72</v>
      </c>
      <c r="B14" s="4">
        <v>9.0944234565337928E-2</v>
      </c>
    </row>
    <row r="15" spans="1:2" ht="21.75" customHeight="1" thickBot="1" x14ac:dyDescent="0.3">
      <c r="A15" s="5" t="s">
        <v>74</v>
      </c>
      <c r="B15" s="4">
        <v>9.2530217131304202E-2</v>
      </c>
    </row>
    <row r="16" spans="1:2" ht="21.75" customHeight="1" thickBot="1" x14ac:dyDescent="0.3">
      <c r="A16" s="6" t="s">
        <v>5</v>
      </c>
      <c r="B16" s="7">
        <f>SUM(B4:B15)</f>
        <v>0.99999999999999989</v>
      </c>
    </row>
    <row r="18" spans="1:2" s="1" customFormat="1" x14ac:dyDescent="0.25">
      <c r="A18" s="8" t="s">
        <v>39</v>
      </c>
    </row>
    <row r="19" spans="1:2" s="1" customFormat="1" x14ac:dyDescent="0.25">
      <c r="A19" s="8" t="s">
        <v>33</v>
      </c>
      <c r="B19" s="9" t="s">
        <v>54</v>
      </c>
    </row>
  </sheetData>
  <mergeCells count="2">
    <mergeCell ref="A1:B1"/>
    <mergeCell ref="A3:B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D48"/>
  <sheetViews>
    <sheetView topLeftCell="A2" zoomScaleNormal="100" workbookViewId="0">
      <selection activeCell="A15" sqref="A15:A16"/>
    </sheetView>
  </sheetViews>
  <sheetFormatPr defaultColWidth="9.109375" defaultRowHeight="13.2" x14ac:dyDescent="0.25"/>
  <cols>
    <col min="1" max="1" width="33.44140625" style="26" bestFit="1" customWidth="1"/>
    <col min="2" max="2" width="17.33203125" style="1" bestFit="1" customWidth="1"/>
    <col min="3" max="3" width="17.5546875" style="1" customWidth="1"/>
    <col min="4" max="4" width="15.6640625" style="29" customWidth="1"/>
    <col min="5" max="16384" width="9.109375" style="29"/>
  </cols>
  <sheetData>
    <row r="1" spans="1:4" ht="60" customHeight="1" thickBot="1" x14ac:dyDescent="0.3">
      <c r="A1" s="88" t="s">
        <v>66</v>
      </c>
      <c r="B1" s="88"/>
      <c r="C1" s="88"/>
      <c r="D1" s="88"/>
    </row>
    <row r="2" spans="1:4" s="1" customFormat="1" ht="40.200000000000003" thickBot="1" x14ac:dyDescent="0.3">
      <c r="A2" s="15" t="s">
        <v>1</v>
      </c>
      <c r="B2" s="31" t="s">
        <v>2</v>
      </c>
      <c r="C2" s="32" t="s">
        <v>3</v>
      </c>
      <c r="D2" s="32" t="s">
        <v>65</v>
      </c>
    </row>
    <row r="3" spans="1:4" s="1" customFormat="1" ht="26.25" customHeight="1" x14ac:dyDescent="0.25">
      <c r="A3" s="104" t="s">
        <v>44</v>
      </c>
      <c r="B3" s="34" t="s">
        <v>4</v>
      </c>
      <c r="C3" s="35">
        <v>225478522.62</v>
      </c>
      <c r="D3" s="35">
        <v>225478522.62</v>
      </c>
    </row>
    <row r="4" spans="1:4" s="1" customFormat="1" ht="26.25" customHeight="1" x14ac:dyDescent="0.25">
      <c r="A4" s="104"/>
      <c r="B4" s="36" t="s">
        <v>6</v>
      </c>
      <c r="C4" s="37">
        <v>1576773.1</v>
      </c>
      <c r="D4" s="37">
        <v>57660384.784660004</v>
      </c>
    </row>
    <row r="5" spans="1:4" s="1" customFormat="1" ht="26.25" customHeight="1" thickBot="1" x14ac:dyDescent="0.3">
      <c r="A5" s="107"/>
      <c r="B5" s="34" t="s">
        <v>0</v>
      </c>
      <c r="C5" s="35">
        <v>2643507.5</v>
      </c>
      <c r="D5" s="35">
        <v>102967260.63249999</v>
      </c>
    </row>
    <row r="6" spans="1:4" s="1" customFormat="1" ht="26.25" customHeight="1" thickBot="1" x14ac:dyDescent="0.3">
      <c r="A6" s="39" t="s">
        <v>47</v>
      </c>
      <c r="B6" s="40" t="s">
        <v>4</v>
      </c>
      <c r="C6" s="41">
        <v>11200000</v>
      </c>
      <c r="D6" s="41">
        <v>11200000</v>
      </c>
    </row>
    <row r="7" spans="1:4" s="1" customFormat="1" ht="26.25" customHeight="1" thickBot="1" x14ac:dyDescent="0.3">
      <c r="A7" s="33" t="s">
        <v>52</v>
      </c>
      <c r="B7" s="34" t="s">
        <v>4</v>
      </c>
      <c r="C7" s="41">
        <v>40473000</v>
      </c>
      <c r="D7" s="41">
        <v>40473000</v>
      </c>
    </row>
    <row r="8" spans="1:4" s="1" customFormat="1" ht="26.25" customHeight="1" x14ac:dyDescent="0.25">
      <c r="A8" s="103" t="s">
        <v>46</v>
      </c>
      <c r="B8" s="42" t="s">
        <v>4</v>
      </c>
      <c r="C8" s="43">
        <v>143067200</v>
      </c>
      <c r="D8" s="43">
        <v>143067200</v>
      </c>
    </row>
    <row r="9" spans="1:4" s="1" customFormat="1" ht="26.25" customHeight="1" x14ac:dyDescent="0.25">
      <c r="A9" s="104"/>
      <c r="B9" s="44" t="s">
        <v>6</v>
      </c>
      <c r="C9" s="45">
        <v>1147261.75</v>
      </c>
      <c r="D9" s="45">
        <v>41953756.031050012</v>
      </c>
    </row>
    <row r="10" spans="1:4" s="1" customFormat="1" ht="26.25" customHeight="1" thickBot="1" x14ac:dyDescent="0.3">
      <c r="A10" s="105"/>
      <c r="B10" s="46" t="s">
        <v>0</v>
      </c>
      <c r="C10" s="47">
        <v>2840742.3899999997</v>
      </c>
      <c r="D10" s="47">
        <v>110649756.83288999</v>
      </c>
    </row>
    <row r="11" spans="1:4" s="1" customFormat="1" ht="26.25" customHeight="1" thickBot="1" x14ac:dyDescent="0.3">
      <c r="A11" s="38" t="s">
        <v>49</v>
      </c>
      <c r="B11" s="48" t="s">
        <v>4</v>
      </c>
      <c r="C11" s="49">
        <v>50800000</v>
      </c>
      <c r="D11" s="49">
        <v>50800000</v>
      </c>
    </row>
    <row r="12" spans="1:4" s="1" customFormat="1" ht="26.25" customHeight="1" thickBot="1" x14ac:dyDescent="0.3">
      <c r="A12" s="39" t="s">
        <v>63</v>
      </c>
      <c r="B12" s="40" t="s">
        <v>4</v>
      </c>
      <c r="C12" s="41">
        <v>26000000</v>
      </c>
      <c r="D12" s="41">
        <v>26000000</v>
      </c>
    </row>
    <row r="13" spans="1:4" s="1" customFormat="1" ht="26.25" customHeight="1" thickBot="1" x14ac:dyDescent="0.3">
      <c r="A13" s="38" t="s">
        <v>45</v>
      </c>
      <c r="B13" s="48" t="s">
        <v>4</v>
      </c>
      <c r="C13" s="49">
        <v>66425000</v>
      </c>
      <c r="D13" s="49">
        <v>66425000</v>
      </c>
    </row>
    <row r="14" spans="1:4" s="1" customFormat="1" ht="26.25" customHeight="1" thickBot="1" x14ac:dyDescent="0.3">
      <c r="A14" s="33" t="s">
        <v>48</v>
      </c>
      <c r="B14" s="44" t="s">
        <v>4</v>
      </c>
      <c r="C14" s="45">
        <v>2470000</v>
      </c>
      <c r="D14" s="45">
        <v>2470000</v>
      </c>
    </row>
    <row r="15" spans="1:4" s="1" customFormat="1" ht="26.25" customHeight="1" x14ac:dyDescent="0.25">
      <c r="A15" s="106" t="s">
        <v>50</v>
      </c>
      <c r="B15" s="42" t="s">
        <v>4</v>
      </c>
      <c r="C15" s="43">
        <v>65645000</v>
      </c>
      <c r="D15" s="43">
        <v>65645000</v>
      </c>
    </row>
    <row r="16" spans="1:4" s="1" customFormat="1" ht="26.25" customHeight="1" thickBot="1" x14ac:dyDescent="0.3">
      <c r="A16" s="107"/>
      <c r="B16" s="48" t="s">
        <v>0</v>
      </c>
      <c r="C16" s="49">
        <v>1665350</v>
      </c>
      <c r="D16" s="49">
        <v>64867047.850000001</v>
      </c>
    </row>
    <row r="17" spans="1:4" s="1" customFormat="1" ht="26.25" customHeight="1" thickBot="1" x14ac:dyDescent="0.3">
      <c r="A17" s="39" t="s">
        <v>55</v>
      </c>
      <c r="B17" s="40" t="s">
        <v>4</v>
      </c>
      <c r="C17" s="41">
        <v>7990007</v>
      </c>
      <c r="D17" s="41">
        <v>7990007</v>
      </c>
    </row>
    <row r="18" spans="1:4" s="1" customFormat="1" ht="26.25" customHeight="1" thickBot="1" x14ac:dyDescent="0.3">
      <c r="A18" s="39" t="s">
        <v>56</v>
      </c>
      <c r="B18" s="40" t="s">
        <v>4</v>
      </c>
      <c r="C18" s="41">
        <v>23338000</v>
      </c>
      <c r="D18" s="41">
        <v>23338000</v>
      </c>
    </row>
    <row r="19" spans="1:4" s="1" customFormat="1" ht="26.25" customHeight="1" thickBot="1" x14ac:dyDescent="0.3">
      <c r="A19" s="39" t="s">
        <v>57</v>
      </c>
      <c r="B19" s="40" t="s">
        <v>4</v>
      </c>
      <c r="C19" s="41">
        <v>5000000</v>
      </c>
      <c r="D19" s="41">
        <v>5000000</v>
      </c>
    </row>
    <row r="20" spans="1:4" s="1" customFormat="1" ht="26.25" customHeight="1" thickBot="1" x14ac:dyDescent="0.3">
      <c r="A20" s="39" t="s">
        <v>51</v>
      </c>
      <c r="B20" s="40" t="s">
        <v>4</v>
      </c>
      <c r="C20" s="41">
        <v>32400000</v>
      </c>
      <c r="D20" s="41">
        <v>32400000</v>
      </c>
    </row>
    <row r="21" spans="1:4" ht="28.5" customHeight="1" thickBot="1" x14ac:dyDescent="0.3">
      <c r="D21" s="53">
        <f>SUM(D3:D20)</f>
        <v>1078384935.7511001</v>
      </c>
    </row>
    <row r="22" spans="1:4" s="1" customFormat="1" x14ac:dyDescent="0.25">
      <c r="A22" s="8" t="s">
        <v>39</v>
      </c>
      <c r="B22" s="8"/>
      <c r="C22" s="26"/>
    </row>
    <row r="23" spans="1:4" s="1" customFormat="1" x14ac:dyDescent="0.25">
      <c r="A23" s="8" t="s">
        <v>33</v>
      </c>
      <c r="D23" s="9" t="s">
        <v>54</v>
      </c>
    </row>
    <row r="24" spans="1:4" x14ac:dyDescent="0.25">
      <c r="B24" s="30"/>
      <c r="C24" s="26"/>
    </row>
    <row r="25" spans="1:4" x14ac:dyDescent="0.25">
      <c r="B25" s="30"/>
      <c r="C25" s="26"/>
    </row>
    <row r="26" spans="1:4" x14ac:dyDescent="0.25">
      <c r="A26" s="50"/>
    </row>
    <row r="27" spans="1:4" x14ac:dyDescent="0.25">
      <c r="A27" s="50"/>
      <c r="B27" s="26"/>
    </row>
    <row r="28" spans="1:4" x14ac:dyDescent="0.25">
      <c r="A28" s="50"/>
      <c r="B28" s="26"/>
    </row>
    <row r="31" spans="1:4" x14ac:dyDescent="0.25">
      <c r="A31" s="51"/>
      <c r="B31" s="51"/>
      <c r="C31" s="52"/>
    </row>
    <row r="32" spans="1:4" x14ac:dyDescent="0.25">
      <c r="A32" s="51"/>
      <c r="B32" s="51"/>
      <c r="C32" s="52"/>
    </row>
    <row r="33" spans="1:3" x14ac:dyDescent="0.25">
      <c r="A33" s="51"/>
      <c r="B33" s="51"/>
      <c r="C33" s="52"/>
    </row>
    <row r="34" spans="1:3" x14ac:dyDescent="0.25">
      <c r="A34" s="51"/>
      <c r="B34" s="51"/>
      <c r="C34" s="52"/>
    </row>
    <row r="35" spans="1:3" x14ac:dyDescent="0.25">
      <c r="A35" s="51"/>
      <c r="B35" s="51"/>
      <c r="C35" s="52"/>
    </row>
    <row r="36" spans="1:3" x14ac:dyDescent="0.25">
      <c r="A36" s="51"/>
      <c r="B36" s="51"/>
      <c r="C36" s="52"/>
    </row>
    <row r="37" spans="1:3" x14ac:dyDescent="0.25">
      <c r="A37" s="51"/>
      <c r="B37" s="51"/>
      <c r="C37" s="52"/>
    </row>
    <row r="38" spans="1:3" x14ac:dyDescent="0.25">
      <c r="A38" s="51"/>
      <c r="B38" s="51"/>
      <c r="C38" s="52"/>
    </row>
    <row r="39" spans="1:3" x14ac:dyDescent="0.25">
      <c r="A39" s="51"/>
      <c r="B39" s="51"/>
      <c r="C39" s="52"/>
    </row>
    <row r="40" spans="1:3" x14ac:dyDescent="0.25">
      <c r="A40" s="51"/>
      <c r="B40" s="51"/>
      <c r="C40" s="52"/>
    </row>
    <row r="41" spans="1:3" x14ac:dyDescent="0.25">
      <c r="A41" s="51"/>
      <c r="B41" s="51"/>
      <c r="C41" s="52"/>
    </row>
    <row r="42" spans="1:3" x14ac:dyDescent="0.25">
      <c r="A42" s="51"/>
      <c r="B42" s="51"/>
      <c r="C42" s="52"/>
    </row>
    <row r="43" spans="1:3" x14ac:dyDescent="0.25">
      <c r="A43" s="51"/>
      <c r="B43" s="51"/>
      <c r="C43" s="52"/>
    </row>
    <row r="44" spans="1:3" x14ac:dyDescent="0.25">
      <c r="A44" s="51"/>
      <c r="B44" s="51"/>
      <c r="C44" s="52"/>
    </row>
    <row r="45" spans="1:3" x14ac:dyDescent="0.25">
      <c r="A45" s="51"/>
      <c r="B45" s="51"/>
      <c r="C45" s="52"/>
    </row>
    <row r="46" spans="1:3" x14ac:dyDescent="0.25">
      <c r="A46" s="51"/>
      <c r="B46" s="51"/>
      <c r="C46" s="52"/>
    </row>
    <row r="47" spans="1:3" x14ac:dyDescent="0.25">
      <c r="A47" s="51"/>
      <c r="B47" s="51"/>
      <c r="C47" s="52"/>
    </row>
    <row r="48" spans="1:3" x14ac:dyDescent="0.25">
      <c r="A48" s="51"/>
      <c r="B48" s="51"/>
      <c r="C48" s="52"/>
    </row>
  </sheetData>
  <mergeCells count="4">
    <mergeCell ref="A8:A10"/>
    <mergeCell ref="A15:A16"/>
    <mergeCell ref="A3:A5"/>
    <mergeCell ref="A1:D1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zoomScale="110" zoomScaleNormal="110" workbookViewId="0">
      <selection activeCell="B8" sqref="B8"/>
    </sheetView>
  </sheetViews>
  <sheetFormatPr defaultColWidth="9.109375" defaultRowHeight="13.2" x14ac:dyDescent="0.25"/>
  <cols>
    <col min="1" max="1" width="34.88671875" style="8" customWidth="1"/>
    <col min="2" max="2" width="18.33203125" style="8" customWidth="1"/>
    <col min="3" max="3" width="16.33203125" style="8" customWidth="1"/>
    <col min="4" max="16384" width="9.109375" style="8"/>
  </cols>
  <sheetData>
    <row r="1" spans="1:3" ht="54" customHeight="1" thickBot="1" x14ac:dyDescent="0.3">
      <c r="A1" s="100" t="s">
        <v>67</v>
      </c>
      <c r="B1" s="100"/>
      <c r="C1" s="100"/>
    </row>
    <row r="2" spans="1:3" ht="36.75" customHeight="1" thickBot="1" x14ac:dyDescent="0.3">
      <c r="A2" s="13" t="s">
        <v>35</v>
      </c>
      <c r="B2" s="14" t="s">
        <v>36</v>
      </c>
      <c r="C2" s="15" t="s">
        <v>37</v>
      </c>
    </row>
    <row r="3" spans="1:3" ht="18.75" customHeight="1" x14ac:dyDescent="0.25">
      <c r="A3" s="16" t="s">
        <v>34</v>
      </c>
      <c r="B3" s="17">
        <v>276009052.08999997</v>
      </c>
      <c r="C3" s="18">
        <f>B3</f>
        <v>276009052.08999997</v>
      </c>
    </row>
    <row r="4" spans="1:3" ht="18.75" customHeight="1" x14ac:dyDescent="0.25">
      <c r="A4" s="19" t="s">
        <v>38</v>
      </c>
      <c r="B4" s="20">
        <v>836117.11</v>
      </c>
      <c r="C4" s="21">
        <v>30575632.148746006</v>
      </c>
    </row>
    <row r="5" spans="1:3" ht="18.75" customHeight="1" thickBot="1" x14ac:dyDescent="0.3">
      <c r="A5" s="22" t="s">
        <v>53</v>
      </c>
      <c r="B5" s="23">
        <v>1190505.78</v>
      </c>
      <c r="C5" s="24">
        <v>46371390.636779994</v>
      </c>
    </row>
    <row r="6" spans="1:3" ht="18.75" customHeight="1" thickBot="1" x14ac:dyDescent="0.3">
      <c r="C6" s="25">
        <f>SUM(C3:C5)</f>
        <v>352956074.87552595</v>
      </c>
    </row>
    <row r="8" spans="1:3" s="1" customFormat="1" x14ac:dyDescent="0.25">
      <c r="A8" s="8" t="s">
        <v>39</v>
      </c>
      <c r="B8" s="8"/>
      <c r="C8" s="26"/>
    </row>
    <row r="9" spans="1:3" s="1" customFormat="1" x14ac:dyDescent="0.25">
      <c r="A9" s="8" t="s">
        <v>33</v>
      </c>
      <c r="C9" s="9" t="s">
        <v>54</v>
      </c>
    </row>
    <row r="10" spans="1:3" s="2" customFormat="1" x14ac:dyDescent="0.25">
      <c r="C10" s="27"/>
    </row>
    <row r="14" spans="1:3" x14ac:dyDescent="0.25">
      <c r="C14" s="2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Шимановський Євген</cp:lastModifiedBy>
  <cp:lastPrinted>2022-02-15T13:48:00Z</cp:lastPrinted>
  <dcterms:created xsi:type="dcterms:W3CDTF">2014-06-16T07:23:10Z</dcterms:created>
  <dcterms:modified xsi:type="dcterms:W3CDTF">2023-12-11T09:40:15Z</dcterms:modified>
</cp:coreProperties>
</file>